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240" yWindow="45" windowWidth="5730" windowHeight="5925" activeTab="0"/>
  </bookViews>
  <sheets>
    <sheet name="7203factor" sheetId="1" r:id="rId1"/>
  </sheets>
  <definedNames/>
  <calcPr fullCalcOnLoad="1"/>
</workbook>
</file>

<file path=xl/sharedStrings.xml><?xml version="1.0" encoding="utf-8"?>
<sst xmlns="http://schemas.openxmlformats.org/spreadsheetml/2006/main" count="56" uniqueCount="25">
  <si>
    <t>x</t>
  </si>
  <si>
    <t>=</t>
  </si>
  <si>
    <t>Fac nos</t>
  </si>
  <si>
    <t>F1</t>
  </si>
  <si>
    <t>F2</t>
  </si>
  <si>
    <t>F3</t>
  </si>
  <si>
    <t>F4</t>
  </si>
  <si>
    <t>F5</t>
  </si>
  <si>
    <t>F6</t>
  </si>
  <si>
    <t>F7</t>
  </si>
  <si>
    <t>F8</t>
  </si>
  <si>
    <t>F9</t>
  </si>
  <si>
    <t>F10</t>
  </si>
  <si>
    <t>F11</t>
  </si>
  <si>
    <t>F12</t>
  </si>
  <si>
    <t>F13</t>
  </si>
  <si>
    <t>F14</t>
  </si>
  <si>
    <t>F15</t>
  </si>
  <si>
    <t>Facsum</t>
  </si>
  <si>
    <t>Your chosen number:</t>
  </si>
  <si>
    <t>Factor pairs</t>
  </si>
  <si>
    <t>You must use a whole number.</t>
  </si>
  <si>
    <t>You must use a positive number.</t>
  </si>
  <si>
    <t>Your number must be less than 1000.</t>
  </si>
  <si>
    <t xml:space="preserve">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</si>
</sst>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1">
    <font>
      <sz val="10"/>
      <name val="Arial"/>
      <family val="0"/>
    </font>
    <font>
      <sz val="10"/>
      <color indexed="8"/>
      <name val="Arial"/>
      <family val="2"/>
    </font>
    <font>
      <b/>
      <sz val="10"/>
      <color indexed="8"/>
      <name val="Arial"/>
      <family val="2"/>
    </font>
    <font>
      <b/>
      <sz val="10"/>
      <name val="Arial"/>
      <family val="2"/>
    </font>
    <font>
      <b/>
      <sz val="11"/>
      <name val="Arial"/>
      <family val="2"/>
    </font>
    <font>
      <b/>
      <sz val="10"/>
      <color indexed="13"/>
      <name val="Arial"/>
      <family val="2"/>
    </font>
    <font>
      <sz val="10"/>
      <color indexed="15"/>
      <name val="Arial"/>
      <family val="2"/>
    </font>
    <font>
      <b/>
      <sz val="10"/>
      <color indexed="9"/>
      <name val="Arial"/>
      <family val="2"/>
    </font>
    <font>
      <b/>
      <sz val="11"/>
      <color indexed="15"/>
      <name val="Arial"/>
      <family val="2"/>
    </font>
    <font>
      <b/>
      <sz val="10"/>
      <color indexed="15"/>
      <name val="Arial"/>
      <family val="2"/>
    </font>
    <font>
      <b/>
      <sz val="11"/>
      <color indexed="8"/>
      <name val="Arial"/>
      <family val="2"/>
    </font>
  </fonts>
  <fills count="7">
    <fill>
      <patternFill/>
    </fill>
    <fill>
      <patternFill patternType="gray125"/>
    </fill>
    <fill>
      <patternFill patternType="solid">
        <fgColor indexed="15"/>
        <bgColor indexed="64"/>
      </patternFill>
    </fill>
    <fill>
      <patternFill patternType="solid">
        <fgColor indexed="10"/>
        <bgColor indexed="64"/>
      </patternFill>
    </fill>
    <fill>
      <patternFill patternType="solid">
        <fgColor indexed="8"/>
        <bgColor indexed="64"/>
      </patternFill>
    </fill>
    <fill>
      <patternFill patternType="solid">
        <fgColor indexed="9"/>
        <bgColor indexed="64"/>
      </patternFill>
    </fill>
    <fill>
      <patternFill patternType="solid">
        <fgColor indexed="43"/>
        <bgColor indexed="64"/>
      </patternFill>
    </fill>
  </fills>
  <borders count="14">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4" fillId="0" borderId="0" xfId="0" applyFont="1" applyFill="1" applyBorder="1" applyAlignment="1" applyProtection="1">
      <alignment horizontal="left" vertical="center"/>
      <protection hidden="1"/>
    </xf>
    <xf numFmtId="0" fontId="0" fillId="0" borderId="0" xfId="0" applyFont="1" applyFill="1" applyBorder="1" applyAlignment="1" applyProtection="1">
      <alignment horizontal="left" vertical="center"/>
      <protection hidden="1"/>
    </xf>
    <xf numFmtId="0" fontId="0" fillId="2" borderId="0" xfId="0" applyFont="1" applyFill="1" applyBorder="1" applyAlignment="1" applyProtection="1">
      <alignment horizontal="left" vertical="center"/>
      <protection hidden="1"/>
    </xf>
    <xf numFmtId="0" fontId="0" fillId="2" borderId="1" xfId="0" applyFont="1" applyFill="1" applyBorder="1" applyAlignment="1" applyProtection="1">
      <alignment horizontal="left" vertical="center"/>
      <protection hidden="1"/>
    </xf>
    <xf numFmtId="0" fontId="0" fillId="2" borderId="0" xfId="0"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protection hidden="1"/>
    </xf>
    <xf numFmtId="0" fontId="4" fillId="2" borderId="0" xfId="0" applyFont="1" applyFill="1" applyBorder="1" applyAlignment="1" applyProtection="1">
      <alignment horizontal="left" vertical="center"/>
      <protection hidden="1"/>
    </xf>
    <xf numFmtId="0" fontId="5" fillId="3" borderId="0" xfId="0" applyFont="1" applyFill="1" applyBorder="1" applyAlignment="1" applyProtection="1">
      <alignment horizontal="left" vertical="center"/>
      <protection hidden="1"/>
    </xf>
    <xf numFmtId="0" fontId="0" fillId="4" borderId="2" xfId="0" applyFont="1" applyFill="1" applyBorder="1" applyAlignment="1" applyProtection="1">
      <alignment horizontal="left" vertical="center"/>
      <protection hidden="1"/>
    </xf>
    <xf numFmtId="0" fontId="1" fillId="4" borderId="3" xfId="0" applyFont="1" applyFill="1" applyBorder="1" applyAlignment="1" applyProtection="1">
      <alignment horizontal="left" vertical="center"/>
      <protection hidden="1"/>
    </xf>
    <xf numFmtId="0" fontId="1" fillId="4" borderId="4" xfId="0" applyFont="1" applyFill="1" applyBorder="1" applyAlignment="1" applyProtection="1">
      <alignment horizontal="left" vertical="center"/>
      <protection hidden="1"/>
    </xf>
    <xf numFmtId="0" fontId="0" fillId="2" borderId="0" xfId="0" applyFont="1" applyFill="1" applyBorder="1" applyAlignment="1" applyProtection="1" quotePrefix="1">
      <alignment horizontal="center" vertical="center"/>
      <protection hidden="1"/>
    </xf>
    <xf numFmtId="0" fontId="3" fillId="2" borderId="0" xfId="0" applyFont="1" applyFill="1" applyBorder="1" applyAlignment="1" applyProtection="1">
      <alignment horizontal="center" vertical="center"/>
      <protection hidden="1"/>
    </xf>
    <xf numFmtId="0" fontId="7" fillId="4" borderId="0" xfId="0" applyFont="1" applyFill="1" applyBorder="1" applyAlignment="1" applyProtection="1">
      <alignment horizontal="centerContinuous" vertical="center"/>
      <protection hidden="1"/>
    </xf>
    <xf numFmtId="0" fontId="0" fillId="4" borderId="5" xfId="0" applyFont="1" applyFill="1" applyBorder="1" applyAlignment="1" applyProtection="1">
      <alignment horizontal="left" vertical="center"/>
      <protection hidden="1"/>
    </xf>
    <xf numFmtId="0" fontId="0" fillId="4" borderId="6" xfId="0" applyFont="1" applyFill="1" applyBorder="1" applyAlignment="1" applyProtection="1">
      <alignment horizontal="left" vertical="center"/>
      <protection hidden="1"/>
    </xf>
    <xf numFmtId="0" fontId="0" fillId="4" borderId="7" xfId="0" applyFont="1" applyFill="1" applyBorder="1" applyAlignment="1" applyProtection="1">
      <alignment horizontal="left" vertical="center"/>
      <protection hidden="1"/>
    </xf>
    <xf numFmtId="0" fontId="0" fillId="4" borderId="8" xfId="0" applyFont="1" applyFill="1" applyBorder="1" applyAlignment="1" applyProtection="1">
      <alignment horizontal="left" vertical="center"/>
      <protection hidden="1"/>
    </xf>
    <xf numFmtId="0" fontId="0" fillId="4" borderId="9" xfId="0" applyFont="1" applyFill="1" applyBorder="1" applyAlignment="1" applyProtection="1">
      <alignment horizontal="left" vertical="center"/>
      <protection hidden="1"/>
    </xf>
    <xf numFmtId="0" fontId="6" fillId="2" borderId="0" xfId="0" applyFont="1" applyFill="1" applyBorder="1" applyAlignment="1" applyProtection="1">
      <alignment horizontal="left" vertical="center"/>
      <protection hidden="1"/>
    </xf>
    <xf numFmtId="0" fontId="8" fillId="2" borderId="0" xfId="0" applyFont="1" applyFill="1" applyBorder="1" applyAlignment="1" applyProtection="1">
      <alignment horizontal="left" vertical="center"/>
      <protection hidden="1"/>
    </xf>
    <xf numFmtId="0" fontId="9" fillId="2" borderId="0" xfId="0" applyFont="1" applyFill="1" applyBorder="1" applyAlignment="1" applyProtection="1">
      <alignment horizontal="left" vertical="center"/>
      <protection hidden="1"/>
    </xf>
    <xf numFmtId="0" fontId="0" fillId="5" borderId="1" xfId="0" applyFont="1" applyFill="1" applyBorder="1" applyAlignment="1" applyProtection="1">
      <alignment horizontal="center" vertical="center"/>
      <protection hidden="1" locked="0"/>
    </xf>
    <xf numFmtId="0" fontId="6" fillId="0" borderId="0" xfId="0" applyFont="1" applyFill="1" applyBorder="1" applyAlignment="1" applyProtection="1">
      <alignment horizontal="left" vertical="center"/>
      <protection hidden="1"/>
    </xf>
    <xf numFmtId="0" fontId="9" fillId="2" borderId="0" xfId="0" applyFont="1" applyFill="1" applyBorder="1" applyAlignment="1" applyProtection="1">
      <alignment horizontal="left" vertical="top"/>
      <protection hidden="1"/>
    </xf>
    <xf numFmtId="0" fontId="1" fillId="4" borderId="10" xfId="0" applyFont="1" applyFill="1" applyBorder="1" applyAlignment="1" applyProtection="1">
      <alignment horizontal="left" vertical="center"/>
      <protection hidden="1"/>
    </xf>
    <xf numFmtId="0" fontId="7" fillId="4" borderId="11" xfId="0" applyFont="1" applyFill="1" applyBorder="1" applyAlignment="1" applyProtection="1">
      <alignment horizontal="centerContinuous" vertical="center"/>
      <protection hidden="1"/>
    </xf>
    <xf numFmtId="0" fontId="1" fillId="2" borderId="0" xfId="0" applyFont="1" applyFill="1" applyBorder="1" applyAlignment="1" applyProtection="1">
      <alignment horizontal="left" vertical="center"/>
      <protection hidden="1"/>
    </xf>
    <xf numFmtId="0" fontId="1" fillId="0" borderId="0" xfId="0" applyFont="1" applyFill="1" applyBorder="1" applyAlignment="1" applyProtection="1">
      <alignment horizontal="left" vertical="center"/>
      <protection hidden="1"/>
    </xf>
    <xf numFmtId="0" fontId="10" fillId="2" borderId="0" xfId="0" applyFont="1" applyFill="1" applyBorder="1" applyAlignment="1" applyProtection="1">
      <alignment horizontal="left" vertical="center"/>
      <protection hidden="1"/>
    </xf>
    <xf numFmtId="0" fontId="5" fillId="3" borderId="0" xfId="0" applyFont="1" applyFill="1" applyBorder="1" applyAlignment="1" applyProtection="1">
      <alignment horizontal="center" vertical="center"/>
      <protection hidden="1" locked="0"/>
    </xf>
    <xf numFmtId="0" fontId="2" fillId="6" borderId="5" xfId="0" applyFont="1" applyFill="1" applyBorder="1" applyAlignment="1" applyProtection="1">
      <alignment horizontal="center" vertical="center"/>
      <protection hidden="1" locked="0"/>
    </xf>
    <xf numFmtId="0" fontId="5" fillId="3" borderId="12" xfId="0" applyFont="1" applyFill="1" applyBorder="1" applyAlignment="1" applyProtection="1">
      <alignment horizontal="left" vertical="center" wrapText="1"/>
      <protection hidden="1"/>
    </xf>
    <xf numFmtId="0" fontId="0" fillId="0" borderId="13" xfId="0" applyBorder="1" applyAlignment="1" applyProtection="1">
      <alignment horizontal="left" vertical="center" wrapText="1"/>
      <protection hidden="1"/>
    </xf>
    <xf numFmtId="0" fontId="0" fillId="0" borderId="9" xfId="0" applyBorder="1" applyAlignment="1" applyProtection="1">
      <alignment horizontal="left" vertical="center" wrapText="1"/>
      <protection hidden="1"/>
    </xf>
  </cellXfs>
  <cellStyles count="6">
    <cellStyle name="Normal" xfId="0"/>
    <cellStyle name="Comma" xfId="15"/>
    <cellStyle name="Comma [0]" xfId="16"/>
    <cellStyle name="Currency" xfId="17"/>
    <cellStyle name="Currency [0]" xfId="18"/>
    <cellStyle name="Percent" xfId="19"/>
  </cellStyles>
  <dxfs count="4">
    <dxf>
      <font>
        <color rgb="FF000000"/>
      </font>
      <fill>
        <patternFill>
          <bgColor rgb="FF000000"/>
        </patternFill>
      </fill>
      <border>
        <left style="thin">
          <color rgb="FF000000"/>
        </left>
        <right style="thin">
          <color rgb="FF000000"/>
        </right>
        <top style="thin"/>
        <bottom style="thin">
          <color rgb="FF000000"/>
        </bottom>
      </border>
    </dxf>
    <dxf>
      <font>
        <b/>
        <i val="0"/>
        <color auto="1"/>
      </font>
      <fill>
        <patternFill>
          <bgColor rgb="FF000000"/>
        </patternFill>
      </fill>
      <border>
        <left style="thin">
          <color rgb="FF000000"/>
        </left>
        <right style="thin">
          <color rgb="FF000000"/>
        </right>
        <top style="thin"/>
        <bottom style="thin">
          <color rgb="FF000000"/>
        </bottom>
      </border>
    </dxf>
    <dxf>
      <font>
        <b/>
        <i val="0"/>
        <color rgb="FF000000"/>
      </font>
      <fill>
        <patternFill>
          <bgColor rgb="FFFFFFFF"/>
        </patternFill>
      </fill>
      <border>
        <left style="thin">
          <color rgb="FF000000"/>
        </left>
        <right style="thin">
          <color rgb="FF000000"/>
        </right>
        <top style="thin"/>
        <bottom style="thin">
          <color rgb="FF000000"/>
        </bottom>
      </border>
    </dxf>
    <dxf>
      <font>
        <b/>
        <i val="0"/>
        <color rgb="FF000000"/>
      </font>
      <fill>
        <patternFill>
          <bgColor rgb="FF00FF00"/>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66675</xdr:rowOff>
    </xdr:from>
    <xdr:to>
      <xdr:col>5</xdr:col>
      <xdr:colOff>295275</xdr:colOff>
      <xdr:row>5</xdr:row>
      <xdr:rowOff>9525</xdr:rowOff>
    </xdr:to>
    <xdr:sp>
      <xdr:nvSpPr>
        <xdr:cNvPr id="1" name="TextBox 1"/>
        <xdr:cNvSpPr txBox="1">
          <a:spLocks noChangeArrowheads="1"/>
        </xdr:cNvSpPr>
      </xdr:nvSpPr>
      <xdr:spPr>
        <a:xfrm>
          <a:off x="114300" y="66675"/>
          <a:ext cx="2619375" cy="8286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In this activity you have to find all the factors of numbers. You can choose your own numbers or let the computer choose them. The computer starts with 24. Your number must be under 1000.
</a:t>
          </a:r>
        </a:p>
      </xdr:txBody>
    </xdr:sp>
    <xdr:clientData/>
  </xdr:twoCellAnchor>
  <xdr:twoCellAnchor>
    <xdr:from>
      <xdr:col>1</xdr:col>
      <xdr:colOff>0</xdr:colOff>
      <xdr:row>5</xdr:row>
      <xdr:rowOff>76200</xdr:rowOff>
    </xdr:from>
    <xdr:to>
      <xdr:col>5</xdr:col>
      <xdr:colOff>276225</xdr:colOff>
      <xdr:row>10</xdr:row>
      <xdr:rowOff>142875</xdr:rowOff>
    </xdr:to>
    <xdr:sp>
      <xdr:nvSpPr>
        <xdr:cNvPr id="2" name="TextBox 33"/>
        <xdr:cNvSpPr txBox="1">
          <a:spLocks noChangeArrowheads="1"/>
        </xdr:cNvSpPr>
      </xdr:nvSpPr>
      <xdr:spPr>
        <a:xfrm>
          <a:off x="104775" y="962025"/>
          <a:ext cx="2609850" cy="11811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Type in a number of your choice or click </a:t>
          </a:r>
          <a:r>
            <a:rPr lang="en-US" cap="none" sz="1000" b="1" i="0" u="none" baseline="0">
              <a:solidFill>
                <a:srgbClr val="000000"/>
              </a:solidFill>
              <a:latin typeface="Arial"/>
              <a:ea typeface="Arial"/>
              <a:cs typeface="Arial"/>
            </a:rPr>
            <a:t>New</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number.</a:t>
          </a:r>
          <a:r>
            <a:rPr lang="en-US" cap="none" sz="1000" b="0" i="0" u="none" baseline="0">
              <a:solidFill>
                <a:srgbClr val="000000"/>
              </a:solidFill>
              <a:latin typeface="Arial"/>
              <a:ea typeface="Arial"/>
              <a:cs typeface="Arial"/>
            </a:rPr>
            <a:t> Then type all the different factor pairs into the white cells. When you think that you have found all the possible pairs, type the total number of factors of the number into the pale yellow cell below. The computer will tell you when you have the correct answer.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B60"/>
  <sheetViews>
    <sheetView showRowColHeaders="0" tabSelected="1" workbookViewId="0" topLeftCell="A1">
      <selection activeCell="G4" sqref="G4"/>
    </sheetView>
  </sheetViews>
  <sheetFormatPr defaultColWidth="9.140625" defaultRowHeight="15.75" customHeight="1"/>
  <cols>
    <col min="1" max="1" width="1.57421875" style="2" customWidth="1"/>
    <col min="2" max="2" width="21.7109375" style="2" customWidth="1"/>
    <col min="3" max="3" width="6.140625" style="2" customWidth="1"/>
    <col min="4" max="4" width="0.9921875" style="2" customWidth="1"/>
    <col min="5" max="7" width="6.140625" style="2" customWidth="1"/>
    <col min="8" max="8" width="2.00390625" style="2" customWidth="1"/>
    <col min="9" max="9" width="6.140625" style="2" customWidth="1"/>
    <col min="10" max="10" width="3.57421875" style="2" customWidth="1"/>
    <col min="11" max="11" width="9.00390625" style="2" customWidth="1"/>
    <col min="12" max="12" width="1.7109375" style="2" customWidth="1"/>
    <col min="13" max="13" width="25.8515625" style="2" customWidth="1"/>
    <col min="14" max="25" width="6.140625" style="24" customWidth="1"/>
    <col min="26" max="26" width="6.140625" style="29" customWidth="1"/>
    <col min="27" max="16384" width="6.140625" style="2" customWidth="1"/>
  </cols>
  <sheetData>
    <row r="1" spans="1:27" ht="6.75" customHeight="1">
      <c r="A1" s="3"/>
      <c r="B1" s="3"/>
      <c r="C1" s="3"/>
      <c r="D1" s="3"/>
      <c r="E1" s="3"/>
      <c r="F1" s="3"/>
      <c r="G1" s="3"/>
      <c r="H1" s="3"/>
      <c r="I1" s="3"/>
      <c r="J1" s="3"/>
      <c r="K1" s="3"/>
      <c r="L1" s="3"/>
      <c r="M1" s="3"/>
      <c r="N1" s="20"/>
      <c r="O1" s="20"/>
      <c r="P1" s="20"/>
      <c r="Q1" s="20"/>
      <c r="R1" s="20"/>
      <c r="S1" s="20"/>
      <c r="T1" s="20"/>
      <c r="U1" s="20"/>
      <c r="V1" s="20"/>
      <c r="W1" s="20"/>
      <c r="X1" s="20"/>
      <c r="Y1" s="20"/>
      <c r="Z1" s="28"/>
      <c r="AA1" s="3"/>
    </row>
    <row r="2" spans="1:27" ht="9" customHeight="1">
      <c r="A2" s="3"/>
      <c r="B2" s="3"/>
      <c r="C2" s="3"/>
      <c r="D2" s="3"/>
      <c r="E2" s="3"/>
      <c r="F2" s="3"/>
      <c r="G2" s="3"/>
      <c r="H2" s="3"/>
      <c r="I2" s="3"/>
      <c r="J2" s="3"/>
      <c r="K2" s="3"/>
      <c r="L2" s="3"/>
      <c r="M2" s="3"/>
      <c r="N2" s="20"/>
      <c r="O2" s="20"/>
      <c r="P2" s="20"/>
      <c r="Q2" s="20"/>
      <c r="R2" s="20"/>
      <c r="S2" s="20"/>
      <c r="T2" s="20"/>
      <c r="U2" s="20"/>
      <c r="V2" s="20"/>
      <c r="W2" s="20"/>
      <c r="X2" s="20"/>
      <c r="Y2" s="20"/>
      <c r="Z2" s="28"/>
      <c r="AA2" s="3"/>
    </row>
    <row r="3" spans="1:27" ht="18" customHeight="1">
      <c r="A3" s="3"/>
      <c r="B3" s="6"/>
      <c r="C3" s="6"/>
      <c r="D3" s="6"/>
      <c r="E3" s="3"/>
      <c r="F3" s="3"/>
      <c r="G3" s="14" t="s">
        <v>20</v>
      </c>
      <c r="H3" s="27"/>
      <c r="I3" s="14"/>
      <c r="J3" s="3"/>
      <c r="K3" s="3"/>
      <c r="L3" s="3"/>
      <c r="M3" s="3"/>
      <c r="N3" s="20"/>
      <c r="O3" s="20">
        <f ca="1">INT(RAND()*998+2)</f>
        <v>59</v>
      </c>
      <c r="P3" s="20"/>
      <c r="Q3" s="20"/>
      <c r="R3" s="20"/>
      <c r="S3" s="20"/>
      <c r="T3" s="20"/>
      <c r="U3" s="20"/>
      <c r="V3" s="20"/>
      <c r="W3" s="20"/>
      <c r="X3" s="20"/>
      <c r="Y3" s="20"/>
      <c r="Z3" s="28"/>
      <c r="AA3" s="3"/>
    </row>
    <row r="4" spans="1:27" ht="18" customHeight="1">
      <c r="A4" s="3"/>
      <c r="B4" s="6"/>
      <c r="C4" s="6"/>
      <c r="D4" s="6"/>
      <c r="E4" s="6"/>
      <c r="F4" s="3"/>
      <c r="G4" s="23"/>
      <c r="H4" s="5" t="s">
        <v>0</v>
      </c>
      <c r="I4" s="23"/>
      <c r="J4" s="12" t="s">
        <v>1</v>
      </c>
      <c r="K4" s="13">
        <f>IF(OR(G4="",I4=""),"",IF(G4*I4&gt;10000,"Too high",G4*I4))</f>
      </c>
      <c r="L4" s="3"/>
      <c r="M4" s="4">
        <f>IF(OR(G4="",I4=""),"",IF(G4*I4=$C$13,"Good, a factor pair","Try again, not a factor pair"))</f>
      </c>
      <c r="N4" s="20"/>
      <c r="O4" s="20"/>
      <c r="P4" s="20"/>
      <c r="Q4" s="20"/>
      <c r="R4" s="20"/>
      <c r="S4" s="20"/>
      <c r="T4" s="20"/>
      <c r="U4" s="20"/>
      <c r="V4" s="20"/>
      <c r="W4" s="20"/>
      <c r="X4" s="20"/>
      <c r="Y4" s="20"/>
      <c r="Z4" s="28"/>
      <c r="AA4" s="3"/>
    </row>
    <row r="5" spans="1:27" ht="18" customHeight="1">
      <c r="A5" s="3"/>
      <c r="B5" s="6"/>
      <c r="C5" s="6"/>
      <c r="D5" s="6"/>
      <c r="E5" s="3"/>
      <c r="F5" s="3"/>
      <c r="G5" s="23"/>
      <c r="H5" s="5" t="s">
        <v>0</v>
      </c>
      <c r="I5" s="23"/>
      <c r="J5" s="12" t="s">
        <v>1</v>
      </c>
      <c r="K5" s="13">
        <f aca="true" t="shared" si="0" ref="K5:K16">IF(OR(G5="",I5=""),"",IF(G5*I5&gt;10000,"Too high",G5*I5))</f>
      </c>
      <c r="L5" s="3"/>
      <c r="M5" s="4">
        <f>IF(OR(G5="",I5=""),"",IF(OR(AND(G5=G4,I5=I4),AND(G5=I4,I5=G4)),"You already have this pair",IF(G5*I5=$C$13,"Great, a factor pair","Try again, not a factor pair")))</f>
      </c>
      <c r="N5" s="20"/>
      <c r="O5" s="20"/>
      <c r="P5" s="20"/>
      <c r="Q5" s="20"/>
      <c r="R5" s="20"/>
      <c r="S5" s="20"/>
      <c r="T5" s="20"/>
      <c r="U5" s="20"/>
      <c r="V5" s="20"/>
      <c r="W5" s="20"/>
      <c r="X5" s="20"/>
      <c r="Y5" s="20"/>
      <c r="Z5" s="28"/>
      <c r="AA5" s="3"/>
    </row>
    <row r="6" spans="1:27" ht="18" customHeight="1">
      <c r="A6" s="3"/>
      <c r="B6" s="25">
        <f>IF(OR(AND($C$13&lt;&gt;"",$C$13&lt;0),AND(SUM($C$13)=0,$C$13&lt;&gt;1)),1,0)</f>
        <v>0</v>
      </c>
      <c r="C6" s="25" t="s">
        <v>22</v>
      </c>
      <c r="D6" s="22" t="s">
        <v>24</v>
      </c>
      <c r="E6" s="20"/>
      <c r="F6" s="3"/>
      <c r="G6" s="23"/>
      <c r="H6" s="5" t="s">
        <v>0</v>
      </c>
      <c r="I6" s="23"/>
      <c r="J6" s="12" t="s">
        <v>1</v>
      </c>
      <c r="K6" s="13">
        <f t="shared" si="0"/>
      </c>
      <c r="L6" s="3"/>
      <c r="M6" s="4">
        <f>IF(OR(G6="",I6=""),"",IF(OR(AND(G6=G5,I6=I5),AND(G6=I5,I6=G5),AND(G6=I4,I6=G4),AND(G6=G4,I6=I4)),"You already have this pair",IF(G6*I6=$C$13,"Congratulations, a factor pair","Try again, not a factor pair")))</f>
      </c>
      <c r="N6" s="20"/>
      <c r="O6" s="20"/>
      <c r="P6" s="20"/>
      <c r="Q6" s="20"/>
      <c r="R6" s="20"/>
      <c r="S6" s="20"/>
      <c r="T6" s="20"/>
      <c r="U6" s="20"/>
      <c r="V6" s="20"/>
      <c r="W6" s="20"/>
      <c r="X6" s="20"/>
      <c r="Y6" s="20"/>
      <c r="Z6" s="28"/>
      <c r="AA6" s="3"/>
    </row>
    <row r="7" spans="1:27" ht="18" customHeight="1">
      <c r="A7" s="3"/>
      <c r="B7" s="25">
        <f>IF($C$12&lt;&gt;$D$12,1,0)</f>
        <v>0</v>
      </c>
      <c r="C7" s="25" t="s">
        <v>21</v>
      </c>
      <c r="D7" s="20" t="s">
        <v>24</v>
      </c>
      <c r="E7" s="20"/>
      <c r="F7" s="3"/>
      <c r="G7" s="23"/>
      <c r="H7" s="5" t="s">
        <v>0</v>
      </c>
      <c r="I7" s="23"/>
      <c r="J7" s="12" t="s">
        <v>1</v>
      </c>
      <c r="K7" s="13">
        <f t="shared" si="0"/>
      </c>
      <c r="L7" s="3"/>
      <c r="M7" s="4">
        <f>IF(OR(G7="",I7=""),"",IF(OR(AND(G7=G6,I7=I6),AND(G7=I6,I7=G6),AND(G7=I5,I7=G5),AND(G7=G5,I7=I5),AND(G7=G4,I7=I4),AND(G7=I4,I7=G4)),"You already have this pair",IF(G7*I7=$C$13,"Brilliant, a factor pair","Try again, not a factor pair")))</f>
      </c>
      <c r="N7" s="20"/>
      <c r="O7" s="20"/>
      <c r="P7" s="20"/>
      <c r="Q7" s="20"/>
      <c r="R7" s="20"/>
      <c r="S7" s="20"/>
      <c r="T7" s="20"/>
      <c r="U7" s="20"/>
      <c r="V7" s="20"/>
      <c r="W7" s="20"/>
      <c r="X7" s="20"/>
      <c r="Y7" s="20"/>
      <c r="Z7" s="28"/>
      <c r="AA7" s="3"/>
    </row>
    <row r="8" spans="1:27" ht="18" customHeight="1">
      <c r="A8" s="3"/>
      <c r="B8" s="25">
        <f>IF($C$13&gt;999,1,0)</f>
        <v>0</v>
      </c>
      <c r="C8" s="25" t="s">
        <v>23</v>
      </c>
      <c r="D8" s="20" t="s">
        <v>24</v>
      </c>
      <c r="E8" s="20"/>
      <c r="F8" s="3"/>
      <c r="G8" s="23"/>
      <c r="H8" s="5" t="s">
        <v>0</v>
      </c>
      <c r="I8" s="23"/>
      <c r="J8" s="12" t="s">
        <v>1</v>
      </c>
      <c r="K8" s="13">
        <f t="shared" si="0"/>
      </c>
      <c r="L8" s="3"/>
      <c r="M8" s="4">
        <f>IF(OR(G8="",I8=""),"",IF(OR(AND(G8=G7,I8=I7),AND(G8=I7,I8=G7),AND(G8=I6,I8=G6),AND(G8=G6,I8=I6),AND(G8=G5,I8=I5),AND(G8=I5,I8=G5),AND(G8=G4,I8=I4),AND(G8=I4,I8=G4)),"You already have this pair",IF(G8*I8=$C$13,"Incredible, a factor pair","Try again, not a factor pair")))</f>
      </c>
      <c r="N8" s="20"/>
      <c r="O8" s="20"/>
      <c r="P8" s="20"/>
      <c r="Q8" s="20"/>
      <c r="R8" s="20"/>
      <c r="S8" s="20"/>
      <c r="T8" s="20"/>
      <c r="U8" s="20"/>
      <c r="V8" s="20"/>
      <c r="W8" s="20"/>
      <c r="X8" s="20"/>
      <c r="Y8" s="20"/>
      <c r="Z8" s="28"/>
      <c r="AA8" s="3"/>
    </row>
    <row r="9" spans="1:54" ht="18" customHeight="1">
      <c r="A9" s="3"/>
      <c r="B9" s="6"/>
      <c r="C9" s="3"/>
      <c r="D9" s="3"/>
      <c r="E9" s="3"/>
      <c r="F9" s="3"/>
      <c r="G9" s="23"/>
      <c r="H9" s="5" t="s">
        <v>0</v>
      </c>
      <c r="I9" s="23"/>
      <c r="J9" s="12" t="s">
        <v>1</v>
      </c>
      <c r="K9" s="13">
        <f t="shared" si="0"/>
      </c>
      <c r="L9" s="3"/>
      <c r="M9" s="4">
        <f>IF(OR(G9="",I9=""),"",IF(OR(AND(G9=G8,I9=I8),AND(G9=I8,I9=G8),AND(G9=I7,I9=G7),AND(G9=G7,I9=I7),AND(G9=G6,I9=I6),AND(G9=I6,I9=G6),AND(G9=G5,I9=I5),AND(G9=I5,I9=G5),AND(G9=G4,I9=I4),AND(I9=G4,G9=I4)),"You already have this pair",IF(G9*I9=$C$13,"Yippee, a factor pair","Try again, not a factor pair")))</f>
      </c>
      <c r="N9" s="21"/>
      <c r="O9" s="20"/>
      <c r="P9" s="20"/>
      <c r="Q9" s="20"/>
      <c r="R9" s="20"/>
      <c r="S9" s="20"/>
      <c r="T9" s="20"/>
      <c r="U9" s="20"/>
      <c r="V9" s="20"/>
      <c r="W9" s="20"/>
      <c r="X9" s="20"/>
      <c r="Y9" s="20"/>
      <c r="Z9" s="30"/>
      <c r="AA9" s="7"/>
      <c r="AB9" s="1"/>
      <c r="AC9" s="1"/>
      <c r="AD9" s="1"/>
      <c r="AE9" s="1"/>
      <c r="AF9" s="1"/>
      <c r="AG9" s="1"/>
      <c r="AH9" s="1"/>
      <c r="AI9" s="1"/>
      <c r="AJ9" s="1"/>
      <c r="AK9" s="1"/>
      <c r="AL9" s="1"/>
      <c r="AM9" s="1"/>
      <c r="AN9" s="1"/>
      <c r="AO9" s="1"/>
      <c r="AP9" s="1"/>
      <c r="AQ9" s="1"/>
      <c r="AR9" s="1"/>
      <c r="AS9" s="1"/>
      <c r="AT9" s="1"/>
      <c r="AU9" s="1"/>
      <c r="AV9" s="1"/>
      <c r="AW9" s="1"/>
      <c r="AX9" s="1"/>
      <c r="AY9" s="1"/>
      <c r="AZ9" s="1"/>
      <c r="BA9" s="1"/>
      <c r="BB9" s="1"/>
    </row>
    <row r="10" spans="1:27" ht="15.75" customHeight="1">
      <c r="A10" s="3"/>
      <c r="B10" s="6"/>
      <c r="C10" s="3"/>
      <c r="D10" s="3"/>
      <c r="E10" s="3"/>
      <c r="F10" s="3"/>
      <c r="G10" s="23"/>
      <c r="H10" s="5" t="s">
        <v>0</v>
      </c>
      <c r="I10" s="23"/>
      <c r="J10" s="12" t="s">
        <v>1</v>
      </c>
      <c r="K10" s="13">
        <f t="shared" si="0"/>
      </c>
      <c r="L10" s="3"/>
      <c r="M10" s="4">
        <f>IF(OR(G10="",I10=""),"",IF(OR(AND(G10=G9,I10=I9),AND(G10=I9,I10=G9),AND(G10=I8,I10=G8),AND(G10=G8,I10=I8),AND(G10=G7,I10=I7),AND(G10=I7,I10=G7),AND(G10=G6,I10=I6),AND(G10=I6,I10=G6),AND(G10=G5,I10=I5),AND(I10=G5,G10=I5),AND(G10=G4,I10=I4),AND(G10=I4,I10=G4)),"You already have this pair",IF(G10*I10=$C$13,"Wow, a factor pair","Try again, not a factor pair")))</f>
      </c>
      <c r="N10" s="20"/>
      <c r="O10" s="20"/>
      <c r="P10" s="20"/>
      <c r="Q10" s="20"/>
      <c r="R10" s="20"/>
      <c r="S10" s="20"/>
      <c r="T10" s="20"/>
      <c r="U10" s="20"/>
      <c r="V10" s="20"/>
      <c r="W10" s="20"/>
      <c r="X10" s="20"/>
      <c r="Y10" s="20"/>
      <c r="Z10" s="28"/>
      <c r="AA10" s="3"/>
    </row>
    <row r="11" spans="1:27" ht="15.75" customHeight="1">
      <c r="A11" s="3"/>
      <c r="B11" s="6"/>
      <c r="C11" s="3"/>
      <c r="D11" s="3"/>
      <c r="E11" s="3"/>
      <c r="F11" s="3"/>
      <c r="G11" s="23"/>
      <c r="H11" s="5" t="s">
        <v>0</v>
      </c>
      <c r="I11" s="23"/>
      <c r="J11" s="12" t="s">
        <v>1</v>
      </c>
      <c r="K11" s="13">
        <f t="shared" si="0"/>
      </c>
      <c r="L11" s="3"/>
      <c r="M11" s="4">
        <f>IF(OR(G11="",I11=""),"",IF(OR(AND(G11=G10,I11=I10),AND(G11=I10,I11=G10),AND(G11=I9,I11=G9),AND(G11=G9,I11=I9),AND(G11=G8,I11=I8),AND(G11=I8,I11=G8),AND(G11=G7,I11=I7),AND(G11=I7,I11=G7),AND(G11=G6,I11=I6),AND(I11=G6,G11=I6),AND(G11=G5,I11=I5),AND(G11=I5,I11=G5),AND(G11=G4,I11=I4),AND(G11=I4,I11=G4)),"You already have this pair",IF(G11*I11=$C$13,"Super, one more factor pair","Try again, not a factor pair")))</f>
      </c>
      <c r="N11" s="20"/>
      <c r="O11" s="20"/>
      <c r="P11" s="20"/>
      <c r="Q11" s="20"/>
      <c r="R11" s="20"/>
      <c r="S11" s="20"/>
      <c r="T11" s="20"/>
      <c r="U11" s="20"/>
      <c r="V11" s="20"/>
      <c r="W11" s="20"/>
      <c r="X11" s="20"/>
      <c r="Y11" s="20"/>
      <c r="Z11" s="28"/>
      <c r="AA11" s="3"/>
    </row>
    <row r="12" spans="1:27" ht="15.75" customHeight="1">
      <c r="A12" s="3"/>
      <c r="B12" s="9"/>
      <c r="C12" s="10">
        <f>INT(C13)</f>
        <v>24</v>
      </c>
      <c r="D12" s="26">
        <f>C13</f>
        <v>24</v>
      </c>
      <c r="E12" s="3" t="s">
        <v>24</v>
      </c>
      <c r="F12" s="3"/>
      <c r="G12" s="23"/>
      <c r="H12" s="5" t="s">
        <v>0</v>
      </c>
      <c r="I12" s="23"/>
      <c r="J12" s="12" t="s">
        <v>1</v>
      </c>
      <c r="K12" s="13">
        <f t="shared" si="0"/>
      </c>
      <c r="L12" s="3"/>
      <c r="M12" s="4">
        <f>IF(OR(G12="",I12=""),"",IF(OR(AND(G12=G11,I12=I11),AND(G12=I11,I12=G11),AND(G12=I10,I12=G10),AND(G12=G10,I12=I10),AND(G12=G9,I12=I9),AND(G12=I9,I12=G9),AND(G12=G8,I12=I8),AND(G12=I8,I12=G8),AND(G12=G7,I12=I7),AND(I12=G7,G12=I7),AND(G12=G6,I12=I6),AND(G12=I6,I12=G6),AND(G12=G5,I12=I5),AND(G12=I5,I12=G5),AND(G12=G4,I12=I4),AND(G12=I4,I12=G4)),"You already have this pair",IF(G12*I12=$C$13,"Fantastic, a factor pair","Try again, not a factor pair")))</f>
      </c>
      <c r="N12" s="20"/>
      <c r="O12" s="20"/>
      <c r="P12" s="20"/>
      <c r="Q12" s="20"/>
      <c r="R12" s="20"/>
      <c r="S12" s="20"/>
      <c r="T12" s="20"/>
      <c r="U12" s="20"/>
      <c r="V12" s="20"/>
      <c r="W12" s="20"/>
      <c r="X12" s="20"/>
      <c r="Y12" s="20"/>
      <c r="Z12" s="28"/>
      <c r="AA12" s="3"/>
    </row>
    <row r="13" spans="1:27" ht="16.5" customHeight="1">
      <c r="A13" s="3"/>
      <c r="B13" s="8" t="s">
        <v>19</v>
      </c>
      <c r="C13" s="31">
        <v>24</v>
      </c>
      <c r="D13" s="11"/>
      <c r="E13" s="3"/>
      <c r="F13" s="3"/>
      <c r="G13" s="23"/>
      <c r="H13" s="5" t="s">
        <v>0</v>
      </c>
      <c r="I13" s="23"/>
      <c r="J13" s="12" t="s">
        <v>1</v>
      </c>
      <c r="K13" s="13">
        <f t="shared" si="0"/>
      </c>
      <c r="L13" s="3"/>
      <c r="M13" s="4">
        <f>IF(OR(G13="",I13=""),"",IF(OR(AND(G13=G12,I13=I12),AND(G13=I12,I13=G12),AND(G13=I11,I13=G11),AND(G13=G11,I13=I11),AND(G13=G10,I13=I10),AND(G13=I10,I13=G10),AND(G13=G9,I13=I9),AND(G13=I9,I13=G9),AND(G13=G8,I13=I8),AND(I13=G8,G13=I8),AND(G13=G7,I13=I7),AND(G13=I7,I13=G7),AND(G13=G6,I13=I6),AND(G13=I6,I13=G6),AND(G13=G5,I13=I5),AND(G13=I5,I13=G5),AND(G13=G4,I13=I4),AND(G13=I4,I13=G4)),"You already have this pair",IF(G13*I13=$C$13,"Marvellous, a factor pair","Try again, not a factor pair")))</f>
      </c>
      <c r="N13" s="20"/>
      <c r="O13" s="20"/>
      <c r="P13" s="20"/>
      <c r="Q13" s="20"/>
      <c r="R13" s="20"/>
      <c r="S13" s="20"/>
      <c r="T13" s="20"/>
      <c r="U13" s="20"/>
      <c r="V13" s="20"/>
      <c r="W13" s="20"/>
      <c r="X13" s="20"/>
      <c r="Y13" s="20"/>
      <c r="Z13" s="28"/>
      <c r="AA13" s="3"/>
    </row>
    <row r="14" spans="1:27" ht="16.5" customHeight="1">
      <c r="A14" s="3"/>
      <c r="B14" s="10"/>
      <c r="C14" s="10">
        <v>735</v>
      </c>
      <c r="D14" s="11"/>
      <c r="E14" s="3"/>
      <c r="F14" s="3"/>
      <c r="G14" s="23"/>
      <c r="H14" s="5" t="s">
        <v>0</v>
      </c>
      <c r="I14" s="23"/>
      <c r="J14" s="12" t="s">
        <v>1</v>
      </c>
      <c r="K14" s="13">
        <f t="shared" si="0"/>
      </c>
      <c r="L14" s="3"/>
      <c r="M14" s="4">
        <f>IF(OR(G14="",I14=""),"",IF(OR(AND(G14=G13,I14=I13),AND(G14=I13,I14=G13),AND(G14=I12,I14=G12),AND(G14=G12,I14=I12),AND(G14=G11,I14=I11),AND(G14=I11,I14=G11),AND(G14=G10,I14=I10),AND(G14=I10,I14=G10),AND(G14=G9,I14=I9),AND(I14=G9,G14=I9),AND(G14=G8,I14=I8),AND(G14=I8,I14=G8),AND(G14=G7,I14=I7),AND(G14=I7,I14=G7),AND(G14=G6,I14=I6),AND(G14=I6,I14=G6),AND(G14=G5,I14=I5),AND(G14=I5,I14=G5),AND(G14=G4,I14=I4),AND(G14=I4,I14=G4)),"You already have this pair",IF(G14*I14=$C$13,"Champion, a factor pair","Try again, not a factor pair")))</f>
      </c>
      <c r="N14" s="22"/>
      <c r="O14" s="20"/>
      <c r="P14" s="20"/>
      <c r="Q14" s="20"/>
      <c r="R14" s="20"/>
      <c r="S14" s="20"/>
      <c r="T14" s="20"/>
      <c r="U14" s="20"/>
      <c r="V14" s="20"/>
      <c r="W14" s="20"/>
      <c r="X14" s="20"/>
      <c r="Y14" s="20"/>
      <c r="Z14" s="28"/>
      <c r="AA14" s="3"/>
    </row>
    <row r="15" spans="1:27" ht="16.5" customHeight="1">
      <c r="A15" s="3"/>
      <c r="B15" s="33" t="str">
        <f>IF(B6=1,C6,IF(B8=1,C8,IF(B7=1,C7,IF(C16="",G21,IF(C16=O16,F21,I21)))))</f>
        <v>How many factors does the number 24 have?</v>
      </c>
      <c r="C15" s="15"/>
      <c r="D15" s="16"/>
      <c r="E15" s="3"/>
      <c r="F15" s="3"/>
      <c r="G15" s="23"/>
      <c r="H15" s="5" t="s">
        <v>0</v>
      </c>
      <c r="I15" s="23"/>
      <c r="J15" s="12" t="s">
        <v>1</v>
      </c>
      <c r="K15" s="13">
        <f t="shared" si="0"/>
      </c>
      <c r="L15" s="3"/>
      <c r="M15" s="4">
        <f>IF(OR(G15="",I15=""),"",IF(OR(AND(G15=G14,I15=I14),AND(G15=I14,I15=G14),AND(G15=I13,I15=G13),AND(G15=G13,I15=I13),AND(G15=G12,I15=I12),AND(G15=I12,I15=G12),AND(G15=G11,I15=I11),AND(G15=I11,I15=G11),AND(G15=G10,I15=I10),AND(I15=G10,G15=I10),AND(G15=G9,I15=I9),AND(G15=I9,I15=G9),AND(G15=G8,I15=I8),AND(G15=I8,I15=G8),AND(G15=G7,I15=I7),AND(G15=I7,I15=G7),AND(G15=G6,I15=I6),AND(G15=I6,I15=G6),AND(G15=G5,I15=I5),AND(G15=I5,I15=G5),AND(G15=G4,I15=I4),AND(G15=I4,I15=G4)),"You already have this pair",IF(G15*I15=$C$13,"Sensational, a factor pair","Try again, not a factor pair")))</f>
      </c>
      <c r="N15" s="20"/>
      <c r="O15" s="20"/>
      <c r="P15" s="20"/>
      <c r="Q15" s="20"/>
      <c r="R15" s="20"/>
      <c r="S15" s="20"/>
      <c r="T15" s="20"/>
      <c r="U15" s="20"/>
      <c r="V15" s="20"/>
      <c r="W15" s="20"/>
      <c r="X15" s="20"/>
      <c r="Y15" s="20"/>
      <c r="Z15" s="28"/>
      <c r="AA15" s="3"/>
    </row>
    <row r="16" spans="1:27" ht="16.5" customHeight="1">
      <c r="A16" s="3"/>
      <c r="B16" s="34"/>
      <c r="C16" s="32"/>
      <c r="D16" s="16"/>
      <c r="E16" s="3"/>
      <c r="F16" s="3"/>
      <c r="G16" s="23"/>
      <c r="H16" s="5" t="s">
        <v>0</v>
      </c>
      <c r="I16" s="23"/>
      <c r="J16" s="12" t="s">
        <v>1</v>
      </c>
      <c r="K16" s="13">
        <f t="shared" si="0"/>
      </c>
      <c r="L16" s="3"/>
      <c r="M16" s="4">
        <f>IF(OR(G16="",I16=""),"",IF(OR(AND(G16=G15,I16=I15),AND(G16=I15,I16=G15),AND(G16=I14,I16=G14),AND(G16=G14,I16=I14),AND(G16=G13,I16=I13),AND(G16=I13,I16=G13),AND(G16=G12,I16=I12),AND(G16=I12,I16=G12),AND(G16=G11,I16=I11),AND(I16=G11,G16=I11),AND(G16=G10,I16=I10),AND(G16=I10,I16=G10),AND(G16=G9,I16=I9),AND(G16=I9,I16=G9),AND(G16=G8,I16=I8),AND(G16=I8,I16=G8),AND(G16=G7,I16=I7),AND(G16=I7,I16=G7),AND(G16=G6,I16=I6),AND(G16=I6,I16=G6),AND(G16=G5,I16=I5),AND(G16=I5,I16=G5),AND(G16=G4,I16=I4),AND(G16=I4,I16=G4)),"You already have this pair",IF(G16*I16=$C$13,"Astounding, a factor pair","Try again, not a factor pair")))</f>
      </c>
      <c r="N16" s="20"/>
      <c r="O16" s="20">
        <f>Y24</f>
        <v>8</v>
      </c>
      <c r="P16" s="20"/>
      <c r="Q16" s="20"/>
      <c r="R16" s="20"/>
      <c r="S16" s="20"/>
      <c r="T16" s="20"/>
      <c r="U16" s="20"/>
      <c r="V16" s="20"/>
      <c r="W16" s="20"/>
      <c r="X16" s="20"/>
      <c r="Y16" s="20"/>
      <c r="Z16" s="28"/>
      <c r="AA16" s="3"/>
    </row>
    <row r="17" spans="1:27" ht="16.5" customHeight="1">
      <c r="A17" s="3"/>
      <c r="B17" s="35"/>
      <c r="C17" s="15"/>
      <c r="D17" s="16"/>
      <c r="E17" s="3"/>
      <c r="F17" s="3"/>
      <c r="G17" s="23"/>
      <c r="H17" s="5" t="s">
        <v>0</v>
      </c>
      <c r="I17" s="23"/>
      <c r="J17" s="12" t="s">
        <v>1</v>
      </c>
      <c r="K17" s="13">
        <f>IF(AND(G17&lt;&gt;"",I17&lt;&gt;""),G17*I17,"")</f>
      </c>
      <c r="L17" s="3"/>
      <c r="M17" s="4">
        <f>IF(OR(G17="",I17=""),"",IF(OR(AND(G17=G16,I17=I16),AND(G17=I16,I17=G16),AND(G17=I15,I17=G15),AND(G17=G15,I17=I15),AND(G17=G14,I17=I14),AND(G17=I14,I17=G14),AND(G17=G13,I17=I13),AND(G17=I13,I17=G13),AND(G17=G12,I17=I12),AND(I17=G12,G17=I12),AND(G17=G11,I17=I11),AND(G17=I11,I17=G11),AND(G17=G10,I17=I10),AND(G17=I10,I17=G10),AND(G17=G9,I17=I9),AND(G17=I9,I17=G9),AND(G17=G8,I17=I8),AND(G17=I8,I17=G8),AND(G17=G7,I17=I7),AND(G17=I7,I17=G7),AND(G17=G6,I17=I6),AND(G17=I6,I17=G6),AND(G17=G5,I17=I5),AND(G17=I5,I17=G5),AND(G17=G4,I17=I4),AND(G17=I4,I17=G4)),"You already have this pair",IF(G17*I17=$C$13,"Amazing, a factor pair","Try again, not a factor pair")))</f>
      </c>
      <c r="N17" s="20"/>
      <c r="O17" s="20">
        <f>Y25</f>
        <v>11</v>
      </c>
      <c r="P17" s="20"/>
      <c r="Q17" s="20"/>
      <c r="R17" s="20"/>
      <c r="S17" s="20"/>
      <c r="T17" s="20"/>
      <c r="U17" s="20"/>
      <c r="V17" s="20"/>
      <c r="W17" s="20"/>
      <c r="X17" s="20"/>
      <c r="Y17" s="20"/>
      <c r="Z17" s="28"/>
      <c r="AA17" s="3"/>
    </row>
    <row r="18" spans="1:27" ht="16.5" customHeight="1">
      <c r="A18" s="3"/>
      <c r="B18" s="19"/>
      <c r="C18" s="17"/>
      <c r="D18" s="18"/>
      <c r="E18" s="3"/>
      <c r="F18" s="3"/>
      <c r="G18" s="23"/>
      <c r="H18" s="5" t="s">
        <v>0</v>
      </c>
      <c r="I18" s="23"/>
      <c r="J18" s="12" t="s">
        <v>1</v>
      </c>
      <c r="K18" s="13">
        <f>IF(AND(G18&lt;&gt;"",I18&lt;&gt;""),G18*I18,"")</f>
      </c>
      <c r="L18" s="3"/>
      <c r="M18" s="4">
        <f>IF(OR(G18="",I18=""),"",IF(OR(AND(G18=G17,I18=I17),AND(G18=I17,I18=G17),AND(G18=I16,I18=G16),AND(G18=G16,I18=I16),AND(G18=G15,I18=I15),AND(G18=I15,I18=G15),AND(G18=G14,I18=I14),AND(G18=I14,I18=G14),AND(G18=G13,I18=I13),AND(I18=G13,G18=I13),AND(G18=G12,I18=I12),AND(G18=I12,I18=G12),AND(G18=G11,I18=I11),AND(G18=I11,I18=G11),AND(G18=G10,I18=I10),AND(G18=I10,I18=G10),AND(G18=G9,I18=I9),AND(G18=I9,I18=G9),AND(G18=G8,I18=I8),AND(G18=I8,I18=G8),AND(G18=G7,I18=I7),AND(G18=I7,I18=G7),AND(G18=G6,I18=I6),AND(G18=I6,I18=G6),AND(G18=G5,I18=I5),AND(G18=I5,I18=G5),AND(G18=I4,I18=G4),AND(G18=G4,I18=I4)),"You already have this pair",IF(G18*I18=$C$13,"Tremendous, a factor pair","Try again, not a factor pair")))</f>
      </c>
      <c r="N18" s="20"/>
      <c r="O18" s="20"/>
      <c r="P18" s="20"/>
      <c r="Q18" s="20"/>
      <c r="R18" s="20"/>
      <c r="S18" s="20"/>
      <c r="T18" s="20"/>
      <c r="U18" s="20"/>
      <c r="V18" s="20"/>
      <c r="W18" s="20"/>
      <c r="X18" s="20"/>
      <c r="Y18" s="20"/>
      <c r="Z18" s="28"/>
      <c r="AA18" s="3"/>
    </row>
    <row r="19" spans="1:27" s="29" customFormat="1" ht="16.5" customHeight="1">
      <c r="A19" s="28"/>
      <c r="B19" s="28"/>
      <c r="C19" s="28"/>
      <c r="D19" s="28"/>
      <c r="E19" s="28"/>
      <c r="F19" s="28"/>
      <c r="G19" s="28"/>
      <c r="H19" s="28"/>
      <c r="I19" s="28"/>
      <c r="J19" s="28"/>
      <c r="K19" s="28"/>
      <c r="L19" s="28"/>
      <c r="M19" s="28"/>
      <c r="N19" s="20"/>
      <c r="O19" s="20"/>
      <c r="P19" s="20"/>
      <c r="Q19" s="20"/>
      <c r="R19" s="20"/>
      <c r="S19" s="20"/>
      <c r="T19" s="20"/>
      <c r="U19" s="20"/>
      <c r="V19" s="20"/>
      <c r="W19" s="20"/>
      <c r="X19" s="20"/>
      <c r="Y19" s="20"/>
      <c r="Z19" s="28"/>
      <c r="AA19" s="28"/>
    </row>
    <row r="20" spans="1:27" s="29" customFormat="1" ht="16.5" customHeight="1">
      <c r="A20" s="28"/>
      <c r="B20" s="28"/>
      <c r="C20" s="28"/>
      <c r="D20" s="28"/>
      <c r="E20" s="28"/>
      <c r="F20" s="28"/>
      <c r="G20" s="28"/>
      <c r="H20" s="28"/>
      <c r="I20" s="28"/>
      <c r="J20" s="28"/>
      <c r="K20" s="28"/>
      <c r="L20" s="28"/>
      <c r="M20" s="28"/>
      <c r="N20" s="20"/>
      <c r="O20" s="20"/>
      <c r="P20" s="20"/>
      <c r="Q20" s="20"/>
      <c r="R20" s="20"/>
      <c r="S20" s="20"/>
      <c r="T20" s="20"/>
      <c r="U20" s="20"/>
      <c r="V20" s="20"/>
      <c r="W20" s="20"/>
      <c r="X20" s="20"/>
      <c r="Y20" s="20"/>
      <c r="Z20" s="28"/>
      <c r="AA20" s="28"/>
    </row>
    <row r="21" spans="1:27" s="29" customFormat="1" ht="15.75" customHeight="1">
      <c r="A21" s="28"/>
      <c r="B21" s="28"/>
      <c r="C21" s="28"/>
      <c r="D21" s="28"/>
      <c r="E21" s="28"/>
      <c r="F21" s="20" t="str">
        <f>CONCATENATE("Brilliant: the number ",C13," does have ",O16," factors.")</f>
        <v>Brilliant: the number 24 does have 8 factors.</v>
      </c>
      <c r="G21" s="20" t="str">
        <f>CONCATENATE("How many factors does the number ",C13," have?")</f>
        <v>How many factors does the number 24 have?</v>
      </c>
      <c r="H21" s="20"/>
      <c r="I21" s="20" t="str">
        <f>CONCATENATE("Try again: how many factors does the number ",C13," have?")</f>
        <v>Try again: how many factors does the number 24 have?</v>
      </c>
      <c r="J21" s="20"/>
      <c r="K21" s="20"/>
      <c r="L21" s="20"/>
      <c r="M21" s="20"/>
      <c r="N21" s="20"/>
      <c r="O21" s="20"/>
      <c r="P21" s="20"/>
      <c r="Q21" s="20"/>
      <c r="R21" s="20"/>
      <c r="S21" s="20"/>
      <c r="T21" s="20"/>
      <c r="U21" s="20"/>
      <c r="V21" s="20"/>
      <c r="W21" s="20"/>
      <c r="X21" s="20"/>
      <c r="Y21" s="20"/>
      <c r="Z21" s="28"/>
      <c r="AA21" s="28"/>
    </row>
    <row r="22" spans="1:27" s="24" customFormat="1" ht="15.75" customHeight="1">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row>
    <row r="23" spans="1:27" s="24" customFormat="1" ht="15.75" customHeight="1">
      <c r="A23" s="20"/>
      <c r="B23" s="20" t="s">
        <v>3</v>
      </c>
      <c r="C23" s="20" t="s">
        <v>4</v>
      </c>
      <c r="D23" s="20" t="s">
        <v>5</v>
      </c>
      <c r="E23" s="20" t="s">
        <v>6</v>
      </c>
      <c r="F23" s="20"/>
      <c r="G23" s="20"/>
      <c r="H23" s="20"/>
      <c r="I23" s="20"/>
      <c r="J23" s="20"/>
      <c r="K23" s="20"/>
      <c r="L23" s="20"/>
      <c r="M23" s="20"/>
      <c r="N23" s="20"/>
      <c r="O23" s="20"/>
      <c r="P23" s="20"/>
      <c r="Q23" s="20"/>
      <c r="R23" s="20"/>
      <c r="S23" s="20"/>
      <c r="T23" s="20"/>
      <c r="U23" s="20"/>
      <c r="V23" s="20"/>
      <c r="W23" s="20"/>
      <c r="X23" s="20"/>
      <c r="Y23" s="20"/>
      <c r="Z23" s="20"/>
      <c r="AA23" s="20"/>
    </row>
    <row r="24" spans="1:27" s="24" customFormat="1" ht="15.75" customHeight="1">
      <c r="A24" s="20"/>
      <c r="B24" s="20">
        <v>1</v>
      </c>
      <c r="C24" s="20">
        <f>B24+1</f>
        <v>2</v>
      </c>
      <c r="D24" s="20">
        <f>C24+1</f>
        <v>3</v>
      </c>
      <c r="E24" s="20">
        <f>D24+1</f>
        <v>4</v>
      </c>
      <c r="F24" s="20" t="s">
        <v>7</v>
      </c>
      <c r="G24" s="20" t="s">
        <v>8</v>
      </c>
      <c r="H24" s="20" t="s">
        <v>9</v>
      </c>
      <c r="I24" s="20" t="s">
        <v>10</v>
      </c>
      <c r="J24" s="20" t="s">
        <v>11</v>
      </c>
      <c r="K24" s="20" t="s">
        <v>12</v>
      </c>
      <c r="L24" s="20" t="s">
        <v>13</v>
      </c>
      <c r="M24" s="20" t="s">
        <v>14</v>
      </c>
      <c r="N24" s="20" t="s">
        <v>15</v>
      </c>
      <c r="O24" s="20" t="s">
        <v>16</v>
      </c>
      <c r="P24" s="20" t="s">
        <v>17</v>
      </c>
      <c r="Q24" s="20">
        <f>MAX(Q28:Q60)</f>
        <v>4</v>
      </c>
      <c r="R24" s="20">
        <f>MAX(R28:R60)</f>
        <v>4</v>
      </c>
      <c r="S24" s="20"/>
      <c r="T24" s="20"/>
      <c r="U24" s="20"/>
      <c r="V24" s="20">
        <f>MIN(V28:V60)</f>
        <v>6</v>
      </c>
      <c r="W24" s="20" t="s">
        <v>2</v>
      </c>
      <c r="X24" s="20"/>
      <c r="Y24" s="20">
        <f>IF(R24=V24,2*Q24-1,2*Q24)</f>
        <v>8</v>
      </c>
      <c r="Z24" s="20"/>
      <c r="AA24" s="20"/>
    </row>
    <row r="25" spans="1:27" s="24" customFormat="1" ht="15.75" customHeight="1">
      <c r="A25" s="20"/>
      <c r="B25" s="20">
        <f>IF(B26&gt;0,$C$13/B26,0)</f>
        <v>24</v>
      </c>
      <c r="C25" s="20">
        <f>IF(C26&gt;0,$C$13/C26,0)</f>
        <v>12</v>
      </c>
      <c r="D25" s="20">
        <f>IF(D26&gt;0,$C$13/D26,0)</f>
        <v>8</v>
      </c>
      <c r="E25" s="20">
        <f>IF(E26&gt;0,$C$13/E26,0)</f>
        <v>6</v>
      </c>
      <c r="F25" s="20">
        <f>E24+1</f>
        <v>5</v>
      </c>
      <c r="G25" s="20">
        <f aca="true" t="shared" si="1" ref="G25:P25">F25+1</f>
        <v>6</v>
      </c>
      <c r="H25" s="20">
        <f t="shared" si="1"/>
        <v>7</v>
      </c>
      <c r="I25" s="20">
        <f t="shared" si="1"/>
        <v>8</v>
      </c>
      <c r="J25" s="20">
        <f t="shared" si="1"/>
        <v>9</v>
      </c>
      <c r="K25" s="20">
        <f t="shared" si="1"/>
        <v>10</v>
      </c>
      <c r="L25" s="20">
        <f t="shared" si="1"/>
        <v>11</v>
      </c>
      <c r="M25" s="20">
        <f t="shared" si="1"/>
        <v>12</v>
      </c>
      <c r="N25" s="20">
        <f t="shared" si="1"/>
        <v>13</v>
      </c>
      <c r="O25" s="20">
        <f t="shared" si="1"/>
        <v>14</v>
      </c>
      <c r="P25" s="20">
        <f t="shared" si="1"/>
        <v>15</v>
      </c>
      <c r="Q25" s="20"/>
      <c r="R25" s="20"/>
      <c r="S25" s="20"/>
      <c r="T25" s="20"/>
      <c r="U25" s="20"/>
      <c r="V25" s="20"/>
      <c r="W25" s="20" t="s">
        <v>18</v>
      </c>
      <c r="X25" s="20"/>
      <c r="Y25" s="20">
        <f>IF(R24=V24,Q26+Q27-V24,Q26+Q27)</f>
        <v>11</v>
      </c>
      <c r="Z25" s="20"/>
      <c r="AA25" s="20"/>
    </row>
    <row r="26" spans="1:27" s="24" customFormat="1" ht="15.75" customHeight="1">
      <c r="A26" s="20"/>
      <c r="B26" s="20">
        <f>MAX(B27:B59)</f>
        <v>1</v>
      </c>
      <c r="C26" s="20">
        <f aca="true" t="shared" si="2" ref="C26:P27">MAX(C27:C59)</f>
        <v>2</v>
      </c>
      <c r="D26" s="20">
        <f t="shared" si="2"/>
        <v>3</v>
      </c>
      <c r="E26" s="20">
        <f t="shared" si="2"/>
        <v>4</v>
      </c>
      <c r="F26" s="20">
        <f aca="true" t="shared" si="3" ref="F26:P26">IF(F27&gt;0,$C$13/F27,0)</f>
        <v>0</v>
      </c>
      <c r="G26" s="20">
        <f t="shared" si="3"/>
        <v>0</v>
      </c>
      <c r="H26" s="20">
        <f t="shared" si="3"/>
        <v>0</v>
      </c>
      <c r="I26" s="20">
        <f t="shared" si="3"/>
        <v>0</v>
      </c>
      <c r="J26" s="20">
        <f t="shared" si="3"/>
        <v>0</v>
      </c>
      <c r="K26" s="20">
        <f t="shared" si="3"/>
        <v>0</v>
      </c>
      <c r="L26" s="20">
        <f t="shared" si="3"/>
        <v>0</v>
      </c>
      <c r="M26" s="20">
        <f t="shared" si="3"/>
        <v>0</v>
      </c>
      <c r="N26" s="20">
        <f t="shared" si="3"/>
        <v>0</v>
      </c>
      <c r="O26" s="20">
        <f t="shared" si="3"/>
        <v>0</v>
      </c>
      <c r="P26" s="20">
        <f t="shared" si="3"/>
        <v>0</v>
      </c>
      <c r="Q26" s="20">
        <f>SUM(B26:P26)</f>
        <v>10</v>
      </c>
      <c r="R26" s="20"/>
      <c r="S26" s="20"/>
      <c r="T26" s="20"/>
      <c r="U26" s="20"/>
      <c r="V26" s="20"/>
      <c r="W26" s="20"/>
      <c r="X26" s="20"/>
      <c r="Y26" s="20"/>
      <c r="Z26" s="20"/>
      <c r="AA26" s="20"/>
    </row>
    <row r="27" spans="1:27" s="24" customFormat="1" ht="15.75" customHeight="1">
      <c r="A27" s="20"/>
      <c r="B27" s="20">
        <f aca="true" t="shared" si="4" ref="B27:B59">IF($Q28=B$24,$R28,0)</f>
        <v>1</v>
      </c>
      <c r="C27" s="20">
        <f aca="true" t="shared" si="5" ref="C27:C59">IF($Q28=C$24,$R28,0)</f>
        <v>0</v>
      </c>
      <c r="D27" s="20">
        <f aca="true" t="shared" si="6" ref="D27:D59">IF($Q28=D$24,$R28,0)</f>
        <v>0</v>
      </c>
      <c r="E27" s="20">
        <f aca="true" t="shared" si="7" ref="E27:E59">IF($Q28=E$24,$R28,0)</f>
        <v>0</v>
      </c>
      <c r="F27" s="20">
        <f t="shared" si="2"/>
        <v>0</v>
      </c>
      <c r="G27" s="20">
        <f t="shared" si="2"/>
        <v>0</v>
      </c>
      <c r="H27" s="20">
        <f t="shared" si="2"/>
        <v>0</v>
      </c>
      <c r="I27" s="20">
        <f t="shared" si="2"/>
        <v>0</v>
      </c>
      <c r="J27" s="20">
        <f t="shared" si="2"/>
        <v>0</v>
      </c>
      <c r="K27" s="20">
        <f t="shared" si="2"/>
        <v>0</v>
      </c>
      <c r="L27" s="20">
        <f t="shared" si="2"/>
        <v>0</v>
      </c>
      <c r="M27" s="20">
        <f t="shared" si="2"/>
        <v>0</v>
      </c>
      <c r="N27" s="20">
        <f t="shared" si="2"/>
        <v>0</v>
      </c>
      <c r="O27" s="20">
        <f t="shared" si="2"/>
        <v>0</v>
      </c>
      <c r="P27" s="20">
        <f t="shared" si="2"/>
        <v>0</v>
      </c>
      <c r="Q27" s="20">
        <f>SUM(B27:P27)</f>
        <v>1</v>
      </c>
      <c r="R27" s="20"/>
      <c r="S27" s="20"/>
      <c r="T27" s="20"/>
      <c r="U27" s="20"/>
      <c r="V27" s="20"/>
      <c r="W27" s="20"/>
      <c r="X27" s="20"/>
      <c r="Y27" s="20"/>
      <c r="Z27" s="20"/>
      <c r="AA27" s="20"/>
    </row>
    <row r="28" spans="1:27" s="24" customFormat="1" ht="15.75" customHeight="1">
      <c r="A28" s="20"/>
      <c r="B28" s="20">
        <f t="shared" si="4"/>
        <v>0</v>
      </c>
      <c r="C28" s="20">
        <f t="shared" si="5"/>
        <v>2</v>
      </c>
      <c r="D28" s="20">
        <f t="shared" si="6"/>
        <v>0</v>
      </c>
      <c r="E28" s="20">
        <f t="shared" si="7"/>
        <v>0</v>
      </c>
      <c r="F28" s="20">
        <f aca="true" t="shared" si="8" ref="F28:P28">IF($Q28=F$25,$R28,0)</f>
        <v>0</v>
      </c>
      <c r="G28" s="20">
        <f t="shared" si="8"/>
        <v>0</v>
      </c>
      <c r="H28" s="20">
        <f t="shared" si="8"/>
        <v>0</v>
      </c>
      <c r="I28" s="20">
        <f t="shared" si="8"/>
        <v>0</v>
      </c>
      <c r="J28" s="20">
        <f t="shared" si="8"/>
        <v>0</v>
      </c>
      <c r="K28" s="20">
        <f t="shared" si="8"/>
        <v>0</v>
      </c>
      <c r="L28" s="20">
        <f t="shared" si="8"/>
        <v>0</v>
      </c>
      <c r="M28" s="20">
        <f t="shared" si="8"/>
        <v>0</v>
      </c>
      <c r="N28" s="20">
        <f t="shared" si="8"/>
        <v>0</v>
      </c>
      <c r="O28" s="20">
        <f t="shared" si="8"/>
        <v>0</v>
      </c>
      <c r="P28" s="20">
        <f t="shared" si="8"/>
        <v>0</v>
      </c>
      <c r="Q28" s="20">
        <f>S28</f>
        <v>1</v>
      </c>
      <c r="R28" s="20">
        <f>IF(S28=1,T28,0)</f>
        <v>1</v>
      </c>
      <c r="S28" s="20">
        <f aca="true" t="shared" si="9" ref="S28:S60">IF(T28&gt;SQRT($C$13),0,IF($C$13/T28=INT($C$13/T28),1,0))</f>
        <v>1</v>
      </c>
      <c r="T28" s="20">
        <v>1</v>
      </c>
      <c r="U28" s="20">
        <f aca="true" t="shared" si="10" ref="U28:U60">IF(Q28&gt;0,$C$13/T28,0)</f>
        <v>24</v>
      </c>
      <c r="V28" s="20">
        <f>IF(S28=1,U28,1000)</f>
        <v>24</v>
      </c>
      <c r="W28" s="20"/>
      <c r="X28" s="20"/>
      <c r="Y28" s="20"/>
      <c r="Z28" s="20"/>
      <c r="AA28" s="20"/>
    </row>
    <row r="29" spans="1:27" s="24" customFormat="1" ht="15.75" customHeight="1">
      <c r="A29" s="20"/>
      <c r="B29" s="20">
        <f t="shared" si="4"/>
        <v>0</v>
      </c>
      <c r="C29" s="20">
        <f t="shared" si="5"/>
        <v>0</v>
      </c>
      <c r="D29" s="20">
        <f t="shared" si="6"/>
        <v>3</v>
      </c>
      <c r="E29" s="20">
        <f t="shared" si="7"/>
        <v>0</v>
      </c>
      <c r="F29" s="20">
        <f aca="true" t="shared" si="11" ref="F29:P44">IF($Q29=F$25,$R29,0)</f>
        <v>0</v>
      </c>
      <c r="G29" s="20">
        <f t="shared" si="11"/>
        <v>0</v>
      </c>
      <c r="H29" s="20">
        <f t="shared" si="11"/>
        <v>0</v>
      </c>
      <c r="I29" s="20">
        <f t="shared" si="11"/>
        <v>0</v>
      </c>
      <c r="J29" s="20">
        <f t="shared" si="11"/>
        <v>0</v>
      </c>
      <c r="K29" s="20">
        <f t="shared" si="11"/>
        <v>0</v>
      </c>
      <c r="L29" s="20">
        <f t="shared" si="11"/>
        <v>0</v>
      </c>
      <c r="M29" s="20">
        <f t="shared" si="11"/>
        <v>0</v>
      </c>
      <c r="N29" s="20">
        <f t="shared" si="11"/>
        <v>0</v>
      </c>
      <c r="O29" s="20">
        <f t="shared" si="11"/>
        <v>0</v>
      </c>
      <c r="P29" s="20">
        <f t="shared" si="11"/>
        <v>0</v>
      </c>
      <c r="Q29" s="20">
        <f>IF(S29&gt;0,MAX($Q$28:Q28)+1,0)</f>
        <v>2</v>
      </c>
      <c r="R29" s="20">
        <f aca="true" t="shared" si="12" ref="R29:R59">IF(S29=1,T29,0)</f>
        <v>2</v>
      </c>
      <c r="S29" s="20">
        <f t="shared" si="9"/>
        <v>1</v>
      </c>
      <c r="T29" s="20">
        <f>T28+1</f>
        <v>2</v>
      </c>
      <c r="U29" s="20">
        <f t="shared" si="10"/>
        <v>12</v>
      </c>
      <c r="V29" s="20">
        <f aca="true" t="shared" si="13" ref="V29:V60">IF(S29=1,U29,1000)</f>
        <v>12</v>
      </c>
      <c r="W29" s="20"/>
      <c r="X29" s="20"/>
      <c r="Y29" s="20"/>
      <c r="Z29" s="20"/>
      <c r="AA29" s="20"/>
    </row>
    <row r="30" spans="1:27" s="24" customFormat="1" ht="15.75" customHeight="1">
      <c r="A30" s="20"/>
      <c r="B30" s="20">
        <f t="shared" si="4"/>
        <v>0</v>
      </c>
      <c r="C30" s="20">
        <f t="shared" si="5"/>
        <v>0</v>
      </c>
      <c r="D30" s="20">
        <f t="shared" si="6"/>
        <v>0</v>
      </c>
      <c r="E30" s="20">
        <f t="shared" si="7"/>
        <v>4</v>
      </c>
      <c r="F30" s="20">
        <f t="shared" si="11"/>
        <v>0</v>
      </c>
      <c r="G30" s="20">
        <f t="shared" si="11"/>
        <v>0</v>
      </c>
      <c r="H30" s="20">
        <f t="shared" si="11"/>
        <v>0</v>
      </c>
      <c r="I30" s="20">
        <f t="shared" si="11"/>
        <v>0</v>
      </c>
      <c r="J30" s="20">
        <f t="shared" si="11"/>
        <v>0</v>
      </c>
      <c r="K30" s="20">
        <f t="shared" si="11"/>
        <v>0</v>
      </c>
      <c r="L30" s="20">
        <f t="shared" si="11"/>
        <v>0</v>
      </c>
      <c r="M30" s="20">
        <f t="shared" si="11"/>
        <v>0</v>
      </c>
      <c r="N30" s="20">
        <f t="shared" si="11"/>
        <v>0</v>
      </c>
      <c r="O30" s="20">
        <f t="shared" si="11"/>
        <v>0</v>
      </c>
      <c r="P30" s="20">
        <f t="shared" si="11"/>
        <v>0</v>
      </c>
      <c r="Q30" s="20">
        <f>IF(S30&gt;0,MAX($Q$28:Q29)+1,0)</f>
        <v>3</v>
      </c>
      <c r="R30" s="20">
        <f t="shared" si="12"/>
        <v>3</v>
      </c>
      <c r="S30" s="20">
        <f t="shared" si="9"/>
        <v>1</v>
      </c>
      <c r="T30" s="20">
        <f aca="true" t="shared" si="14" ref="T30:T59">T29+1</f>
        <v>3</v>
      </c>
      <c r="U30" s="20">
        <f t="shared" si="10"/>
        <v>8</v>
      </c>
      <c r="V30" s="20">
        <f t="shared" si="13"/>
        <v>8</v>
      </c>
      <c r="W30" s="21"/>
      <c r="X30" s="21"/>
      <c r="Y30" s="21"/>
      <c r="Z30" s="28"/>
      <c r="AA30" s="20"/>
    </row>
    <row r="31" spans="1:27" s="24" customFormat="1" ht="15.75" customHeight="1">
      <c r="A31" s="20"/>
      <c r="B31" s="20">
        <f t="shared" si="4"/>
        <v>0</v>
      </c>
      <c r="C31" s="20">
        <f t="shared" si="5"/>
        <v>0</v>
      </c>
      <c r="D31" s="20">
        <f t="shared" si="6"/>
        <v>0</v>
      </c>
      <c r="E31" s="20">
        <f t="shared" si="7"/>
        <v>0</v>
      </c>
      <c r="F31" s="20">
        <f t="shared" si="11"/>
        <v>0</v>
      </c>
      <c r="G31" s="20">
        <f t="shared" si="11"/>
        <v>0</v>
      </c>
      <c r="H31" s="20">
        <f t="shared" si="11"/>
        <v>0</v>
      </c>
      <c r="I31" s="20">
        <f t="shared" si="11"/>
        <v>0</v>
      </c>
      <c r="J31" s="20">
        <f t="shared" si="11"/>
        <v>0</v>
      </c>
      <c r="K31" s="20">
        <f t="shared" si="11"/>
        <v>0</v>
      </c>
      <c r="L31" s="20">
        <f t="shared" si="11"/>
        <v>0</v>
      </c>
      <c r="M31" s="20">
        <f t="shared" si="11"/>
        <v>0</v>
      </c>
      <c r="N31" s="20">
        <f t="shared" si="11"/>
        <v>0</v>
      </c>
      <c r="O31" s="20">
        <f t="shared" si="11"/>
        <v>0</v>
      </c>
      <c r="P31" s="20">
        <f t="shared" si="11"/>
        <v>0</v>
      </c>
      <c r="Q31" s="20">
        <f>IF(S31&gt;0,MAX($Q$28:Q30)+1,0)</f>
        <v>4</v>
      </c>
      <c r="R31" s="20">
        <f t="shared" si="12"/>
        <v>4</v>
      </c>
      <c r="S31" s="20">
        <f t="shared" si="9"/>
        <v>1</v>
      </c>
      <c r="T31" s="20">
        <f t="shared" si="14"/>
        <v>4</v>
      </c>
      <c r="U31" s="20">
        <f t="shared" si="10"/>
        <v>6</v>
      </c>
      <c r="V31" s="20">
        <f t="shared" si="13"/>
        <v>6</v>
      </c>
      <c r="W31" s="20"/>
      <c r="X31" s="20"/>
      <c r="Y31" s="20"/>
      <c r="Z31" s="28"/>
      <c r="AA31" s="20"/>
    </row>
    <row r="32" spans="1:27" s="24" customFormat="1" ht="15.75" customHeight="1">
      <c r="A32" s="20"/>
      <c r="B32" s="20">
        <f t="shared" si="4"/>
        <v>0</v>
      </c>
      <c r="C32" s="20">
        <f t="shared" si="5"/>
        <v>0</v>
      </c>
      <c r="D32" s="20">
        <f t="shared" si="6"/>
        <v>0</v>
      </c>
      <c r="E32" s="20">
        <f t="shared" si="7"/>
        <v>0</v>
      </c>
      <c r="F32" s="20">
        <f t="shared" si="11"/>
        <v>0</v>
      </c>
      <c r="G32" s="20">
        <f t="shared" si="11"/>
        <v>0</v>
      </c>
      <c r="H32" s="20">
        <f t="shared" si="11"/>
        <v>0</v>
      </c>
      <c r="I32" s="20">
        <f t="shared" si="11"/>
        <v>0</v>
      </c>
      <c r="J32" s="20">
        <f t="shared" si="11"/>
        <v>0</v>
      </c>
      <c r="K32" s="20">
        <f t="shared" si="11"/>
        <v>0</v>
      </c>
      <c r="L32" s="20">
        <f t="shared" si="11"/>
        <v>0</v>
      </c>
      <c r="M32" s="20">
        <f t="shared" si="11"/>
        <v>0</v>
      </c>
      <c r="N32" s="20">
        <f t="shared" si="11"/>
        <v>0</v>
      </c>
      <c r="O32" s="20">
        <f t="shared" si="11"/>
        <v>0</v>
      </c>
      <c r="P32" s="20">
        <f t="shared" si="11"/>
        <v>0</v>
      </c>
      <c r="Q32" s="20">
        <f>IF(S32&gt;0,MAX($Q$28:Q31)+1,0)</f>
        <v>0</v>
      </c>
      <c r="R32" s="20">
        <f t="shared" si="12"/>
        <v>0</v>
      </c>
      <c r="S32" s="20">
        <f t="shared" si="9"/>
        <v>0</v>
      </c>
      <c r="T32" s="20">
        <f t="shared" si="14"/>
        <v>5</v>
      </c>
      <c r="U32" s="20">
        <f t="shared" si="10"/>
        <v>0</v>
      </c>
      <c r="V32" s="20">
        <f t="shared" si="13"/>
        <v>1000</v>
      </c>
      <c r="W32" s="20"/>
      <c r="X32" s="20"/>
      <c r="Y32" s="20"/>
      <c r="Z32" s="28"/>
      <c r="AA32" s="20"/>
    </row>
    <row r="33" spans="1:27" s="24" customFormat="1" ht="15.75" customHeight="1">
      <c r="A33" s="20"/>
      <c r="B33" s="20">
        <f t="shared" si="4"/>
        <v>0</v>
      </c>
      <c r="C33" s="20">
        <f t="shared" si="5"/>
        <v>0</v>
      </c>
      <c r="D33" s="20">
        <f t="shared" si="6"/>
        <v>0</v>
      </c>
      <c r="E33" s="20">
        <f t="shared" si="7"/>
        <v>0</v>
      </c>
      <c r="F33" s="20">
        <f t="shared" si="11"/>
        <v>0</v>
      </c>
      <c r="G33" s="20">
        <f t="shared" si="11"/>
        <v>0</v>
      </c>
      <c r="H33" s="20">
        <f t="shared" si="11"/>
        <v>0</v>
      </c>
      <c r="I33" s="20">
        <f t="shared" si="11"/>
        <v>0</v>
      </c>
      <c r="J33" s="20">
        <f t="shared" si="11"/>
        <v>0</v>
      </c>
      <c r="K33" s="20">
        <f t="shared" si="11"/>
        <v>0</v>
      </c>
      <c r="L33" s="20">
        <f t="shared" si="11"/>
        <v>0</v>
      </c>
      <c r="M33" s="20">
        <f t="shared" si="11"/>
        <v>0</v>
      </c>
      <c r="N33" s="20">
        <f t="shared" si="11"/>
        <v>0</v>
      </c>
      <c r="O33" s="20">
        <f t="shared" si="11"/>
        <v>0</v>
      </c>
      <c r="P33" s="20">
        <f t="shared" si="11"/>
        <v>0</v>
      </c>
      <c r="Q33" s="20">
        <f>IF(S33&gt;0,MAX($Q$28:Q32)+1,0)</f>
        <v>0</v>
      </c>
      <c r="R33" s="20">
        <f t="shared" si="12"/>
        <v>0</v>
      </c>
      <c r="S33" s="20">
        <f t="shared" si="9"/>
        <v>0</v>
      </c>
      <c r="T33" s="20">
        <f t="shared" si="14"/>
        <v>6</v>
      </c>
      <c r="U33" s="20">
        <f t="shared" si="10"/>
        <v>0</v>
      </c>
      <c r="V33" s="20">
        <f t="shared" si="13"/>
        <v>1000</v>
      </c>
      <c r="W33" s="20"/>
      <c r="X33" s="20"/>
      <c r="Y33" s="20"/>
      <c r="Z33" s="28"/>
      <c r="AA33" s="20"/>
    </row>
    <row r="34" spans="1:27" s="24" customFormat="1" ht="15.75" customHeight="1">
      <c r="A34" s="20"/>
      <c r="B34" s="20">
        <f t="shared" si="4"/>
        <v>0</v>
      </c>
      <c r="C34" s="20">
        <f t="shared" si="5"/>
        <v>0</v>
      </c>
      <c r="D34" s="20">
        <f t="shared" si="6"/>
        <v>0</v>
      </c>
      <c r="E34" s="20">
        <f t="shared" si="7"/>
        <v>0</v>
      </c>
      <c r="F34" s="20">
        <f t="shared" si="11"/>
        <v>0</v>
      </c>
      <c r="G34" s="20">
        <f t="shared" si="11"/>
        <v>0</v>
      </c>
      <c r="H34" s="20">
        <f t="shared" si="11"/>
        <v>0</v>
      </c>
      <c r="I34" s="20">
        <f t="shared" si="11"/>
        <v>0</v>
      </c>
      <c r="J34" s="20">
        <f t="shared" si="11"/>
        <v>0</v>
      </c>
      <c r="K34" s="20">
        <f t="shared" si="11"/>
        <v>0</v>
      </c>
      <c r="L34" s="20">
        <f t="shared" si="11"/>
        <v>0</v>
      </c>
      <c r="M34" s="20">
        <f t="shared" si="11"/>
        <v>0</v>
      </c>
      <c r="N34" s="20">
        <f t="shared" si="11"/>
        <v>0</v>
      </c>
      <c r="O34" s="20">
        <f t="shared" si="11"/>
        <v>0</v>
      </c>
      <c r="P34" s="20">
        <f t="shared" si="11"/>
        <v>0</v>
      </c>
      <c r="Q34" s="20">
        <f>IF(S34&gt;0,MAX($Q$28:Q33)+1,0)</f>
        <v>0</v>
      </c>
      <c r="R34" s="20">
        <f t="shared" si="12"/>
        <v>0</v>
      </c>
      <c r="S34" s="20">
        <f t="shared" si="9"/>
        <v>0</v>
      </c>
      <c r="T34" s="20">
        <f t="shared" si="14"/>
        <v>7</v>
      </c>
      <c r="U34" s="20">
        <f t="shared" si="10"/>
        <v>0</v>
      </c>
      <c r="V34" s="20">
        <f t="shared" si="13"/>
        <v>1000</v>
      </c>
      <c r="W34" s="20"/>
      <c r="X34" s="20"/>
      <c r="Y34" s="20"/>
      <c r="Z34" s="28"/>
      <c r="AA34" s="20"/>
    </row>
    <row r="35" spans="1:27" s="24" customFormat="1" ht="15.75" customHeight="1">
      <c r="A35" s="20"/>
      <c r="B35" s="20">
        <f t="shared" si="4"/>
        <v>0</v>
      </c>
      <c r="C35" s="20">
        <f t="shared" si="5"/>
        <v>0</v>
      </c>
      <c r="D35" s="20">
        <f t="shared" si="6"/>
        <v>0</v>
      </c>
      <c r="E35" s="20">
        <f t="shared" si="7"/>
        <v>0</v>
      </c>
      <c r="F35" s="20">
        <f t="shared" si="11"/>
        <v>0</v>
      </c>
      <c r="G35" s="20">
        <f t="shared" si="11"/>
        <v>0</v>
      </c>
      <c r="H35" s="20">
        <f t="shared" si="11"/>
        <v>0</v>
      </c>
      <c r="I35" s="20">
        <f t="shared" si="11"/>
        <v>0</v>
      </c>
      <c r="J35" s="20">
        <f t="shared" si="11"/>
        <v>0</v>
      </c>
      <c r="K35" s="20">
        <f t="shared" si="11"/>
        <v>0</v>
      </c>
      <c r="L35" s="20">
        <f t="shared" si="11"/>
        <v>0</v>
      </c>
      <c r="M35" s="20">
        <f t="shared" si="11"/>
        <v>0</v>
      </c>
      <c r="N35" s="20">
        <f t="shared" si="11"/>
        <v>0</v>
      </c>
      <c r="O35" s="20">
        <f t="shared" si="11"/>
        <v>0</v>
      </c>
      <c r="P35" s="20">
        <f t="shared" si="11"/>
        <v>0</v>
      </c>
      <c r="Q35" s="20">
        <f>IF(S35&gt;0,MAX($Q$28:Q34)+1,0)</f>
        <v>0</v>
      </c>
      <c r="R35" s="20">
        <f t="shared" si="12"/>
        <v>0</v>
      </c>
      <c r="S35" s="20">
        <f t="shared" si="9"/>
        <v>0</v>
      </c>
      <c r="T35" s="20">
        <f t="shared" si="14"/>
        <v>8</v>
      </c>
      <c r="U35" s="20">
        <f t="shared" si="10"/>
        <v>0</v>
      </c>
      <c r="V35" s="20">
        <f t="shared" si="13"/>
        <v>1000</v>
      </c>
      <c r="W35" s="22"/>
      <c r="X35" s="22"/>
      <c r="Y35" s="20"/>
      <c r="Z35" s="28"/>
      <c r="AA35" s="20"/>
    </row>
    <row r="36" spans="1:27" s="24" customFormat="1" ht="15.75" customHeight="1">
      <c r="A36" s="20"/>
      <c r="B36" s="20">
        <f t="shared" si="4"/>
        <v>0</v>
      </c>
      <c r="C36" s="20">
        <f t="shared" si="5"/>
        <v>0</v>
      </c>
      <c r="D36" s="20">
        <f t="shared" si="6"/>
        <v>0</v>
      </c>
      <c r="E36" s="20">
        <f t="shared" si="7"/>
        <v>0</v>
      </c>
      <c r="F36" s="20">
        <f t="shared" si="11"/>
        <v>0</v>
      </c>
      <c r="G36" s="20">
        <f t="shared" si="11"/>
        <v>0</v>
      </c>
      <c r="H36" s="20">
        <f t="shared" si="11"/>
        <v>0</v>
      </c>
      <c r="I36" s="20">
        <f t="shared" si="11"/>
        <v>0</v>
      </c>
      <c r="J36" s="20">
        <f t="shared" si="11"/>
        <v>0</v>
      </c>
      <c r="K36" s="20">
        <f t="shared" si="11"/>
        <v>0</v>
      </c>
      <c r="L36" s="20">
        <f t="shared" si="11"/>
        <v>0</v>
      </c>
      <c r="M36" s="20">
        <f t="shared" si="11"/>
        <v>0</v>
      </c>
      <c r="N36" s="20">
        <f t="shared" si="11"/>
        <v>0</v>
      </c>
      <c r="O36" s="20">
        <f t="shared" si="11"/>
        <v>0</v>
      </c>
      <c r="P36" s="20">
        <f t="shared" si="11"/>
        <v>0</v>
      </c>
      <c r="Q36" s="20">
        <f>IF(S36&gt;0,MAX($Q$28:Q35)+1,0)</f>
        <v>0</v>
      </c>
      <c r="R36" s="20">
        <f t="shared" si="12"/>
        <v>0</v>
      </c>
      <c r="S36" s="20">
        <f t="shared" si="9"/>
        <v>0</v>
      </c>
      <c r="T36" s="20">
        <f t="shared" si="14"/>
        <v>9</v>
      </c>
      <c r="U36" s="20">
        <f t="shared" si="10"/>
        <v>0</v>
      </c>
      <c r="V36" s="20">
        <f t="shared" si="13"/>
        <v>1000</v>
      </c>
      <c r="W36" s="20"/>
      <c r="X36" s="20"/>
      <c r="Y36" s="20"/>
      <c r="Z36" s="28"/>
      <c r="AA36" s="20"/>
    </row>
    <row r="37" spans="1:27" s="24" customFormat="1" ht="15.75" customHeight="1">
      <c r="A37" s="20"/>
      <c r="B37" s="20">
        <f t="shared" si="4"/>
        <v>0</v>
      </c>
      <c r="C37" s="20">
        <f t="shared" si="5"/>
        <v>0</v>
      </c>
      <c r="D37" s="20">
        <f t="shared" si="6"/>
        <v>0</v>
      </c>
      <c r="E37" s="20">
        <f t="shared" si="7"/>
        <v>0</v>
      </c>
      <c r="F37" s="20">
        <f t="shared" si="11"/>
        <v>0</v>
      </c>
      <c r="G37" s="20">
        <f t="shared" si="11"/>
        <v>0</v>
      </c>
      <c r="H37" s="20">
        <f t="shared" si="11"/>
        <v>0</v>
      </c>
      <c r="I37" s="20">
        <f t="shared" si="11"/>
        <v>0</v>
      </c>
      <c r="J37" s="20">
        <f t="shared" si="11"/>
        <v>0</v>
      </c>
      <c r="K37" s="20">
        <f t="shared" si="11"/>
        <v>0</v>
      </c>
      <c r="L37" s="20">
        <f t="shared" si="11"/>
        <v>0</v>
      </c>
      <c r="M37" s="20">
        <f t="shared" si="11"/>
        <v>0</v>
      </c>
      <c r="N37" s="20">
        <f t="shared" si="11"/>
        <v>0</v>
      </c>
      <c r="O37" s="20">
        <f t="shared" si="11"/>
        <v>0</v>
      </c>
      <c r="P37" s="20">
        <f t="shared" si="11"/>
        <v>0</v>
      </c>
      <c r="Q37" s="20">
        <f>IF(S37&gt;0,MAX($Q$28:Q36)+1,0)</f>
        <v>0</v>
      </c>
      <c r="R37" s="20">
        <f t="shared" si="12"/>
        <v>0</v>
      </c>
      <c r="S37" s="20">
        <f t="shared" si="9"/>
        <v>0</v>
      </c>
      <c r="T37" s="20">
        <f t="shared" si="14"/>
        <v>10</v>
      </c>
      <c r="U37" s="20">
        <f t="shared" si="10"/>
        <v>0</v>
      </c>
      <c r="V37" s="20">
        <f t="shared" si="13"/>
        <v>1000</v>
      </c>
      <c r="W37" s="20"/>
      <c r="X37" s="20"/>
      <c r="Y37" s="20"/>
      <c r="Z37" s="28"/>
      <c r="AA37" s="20"/>
    </row>
    <row r="38" spans="1:27" s="24" customFormat="1" ht="15.75" customHeight="1">
      <c r="A38" s="20"/>
      <c r="B38" s="20">
        <f t="shared" si="4"/>
        <v>0</v>
      </c>
      <c r="C38" s="20">
        <f t="shared" si="5"/>
        <v>0</v>
      </c>
      <c r="D38" s="20">
        <f t="shared" si="6"/>
        <v>0</v>
      </c>
      <c r="E38" s="20">
        <f t="shared" si="7"/>
        <v>0</v>
      </c>
      <c r="F38" s="20">
        <f t="shared" si="11"/>
        <v>0</v>
      </c>
      <c r="G38" s="20">
        <f t="shared" si="11"/>
        <v>0</v>
      </c>
      <c r="H38" s="20">
        <f t="shared" si="11"/>
        <v>0</v>
      </c>
      <c r="I38" s="20">
        <f t="shared" si="11"/>
        <v>0</v>
      </c>
      <c r="J38" s="20">
        <f t="shared" si="11"/>
        <v>0</v>
      </c>
      <c r="K38" s="20">
        <f t="shared" si="11"/>
        <v>0</v>
      </c>
      <c r="L38" s="20">
        <f t="shared" si="11"/>
        <v>0</v>
      </c>
      <c r="M38" s="20">
        <f t="shared" si="11"/>
        <v>0</v>
      </c>
      <c r="N38" s="20">
        <f t="shared" si="11"/>
        <v>0</v>
      </c>
      <c r="O38" s="20">
        <f t="shared" si="11"/>
        <v>0</v>
      </c>
      <c r="P38" s="20">
        <f t="shared" si="11"/>
        <v>0</v>
      </c>
      <c r="Q38" s="20">
        <f>IF(S38&gt;0,MAX($Q$28:Q37)+1,0)</f>
        <v>0</v>
      </c>
      <c r="R38" s="20">
        <f t="shared" si="12"/>
        <v>0</v>
      </c>
      <c r="S38" s="20">
        <f t="shared" si="9"/>
        <v>0</v>
      </c>
      <c r="T38" s="20">
        <f t="shared" si="14"/>
        <v>11</v>
      </c>
      <c r="U38" s="20">
        <f t="shared" si="10"/>
        <v>0</v>
      </c>
      <c r="V38" s="20">
        <f t="shared" si="13"/>
        <v>1000</v>
      </c>
      <c r="W38" s="20"/>
      <c r="X38" s="20"/>
      <c r="Y38" s="20"/>
      <c r="Z38" s="28"/>
      <c r="AA38" s="20"/>
    </row>
    <row r="39" spans="1:27" s="24" customFormat="1" ht="15.75" customHeight="1">
      <c r="A39" s="20"/>
      <c r="B39" s="20">
        <f t="shared" si="4"/>
        <v>0</v>
      </c>
      <c r="C39" s="20">
        <f t="shared" si="5"/>
        <v>0</v>
      </c>
      <c r="D39" s="20">
        <f t="shared" si="6"/>
        <v>0</v>
      </c>
      <c r="E39" s="20">
        <f t="shared" si="7"/>
        <v>0</v>
      </c>
      <c r="F39" s="20">
        <f t="shared" si="11"/>
        <v>0</v>
      </c>
      <c r="G39" s="20">
        <f t="shared" si="11"/>
        <v>0</v>
      </c>
      <c r="H39" s="20">
        <f t="shared" si="11"/>
        <v>0</v>
      </c>
      <c r="I39" s="20">
        <f t="shared" si="11"/>
        <v>0</v>
      </c>
      <c r="J39" s="20">
        <f t="shared" si="11"/>
        <v>0</v>
      </c>
      <c r="K39" s="20">
        <f t="shared" si="11"/>
        <v>0</v>
      </c>
      <c r="L39" s="20">
        <f t="shared" si="11"/>
        <v>0</v>
      </c>
      <c r="M39" s="20">
        <f t="shared" si="11"/>
        <v>0</v>
      </c>
      <c r="N39" s="20">
        <f t="shared" si="11"/>
        <v>0</v>
      </c>
      <c r="O39" s="20">
        <f t="shared" si="11"/>
        <v>0</v>
      </c>
      <c r="P39" s="20">
        <f t="shared" si="11"/>
        <v>0</v>
      </c>
      <c r="Q39" s="20">
        <f>IF(S39&gt;0,MAX($Q$28:Q38)+1,0)</f>
        <v>0</v>
      </c>
      <c r="R39" s="20">
        <f t="shared" si="12"/>
        <v>0</v>
      </c>
      <c r="S39" s="20">
        <f t="shared" si="9"/>
        <v>0</v>
      </c>
      <c r="T39" s="20">
        <f t="shared" si="14"/>
        <v>12</v>
      </c>
      <c r="U39" s="20">
        <f t="shared" si="10"/>
        <v>0</v>
      </c>
      <c r="V39" s="20">
        <f t="shared" si="13"/>
        <v>1000</v>
      </c>
      <c r="W39" s="20"/>
      <c r="X39" s="20"/>
      <c r="Y39" s="20"/>
      <c r="Z39" s="28"/>
      <c r="AA39" s="20"/>
    </row>
    <row r="40" spans="1:27" s="24" customFormat="1" ht="15.75" customHeight="1">
      <c r="A40" s="20"/>
      <c r="B40" s="20">
        <f t="shared" si="4"/>
        <v>0</v>
      </c>
      <c r="C40" s="20">
        <f t="shared" si="5"/>
        <v>0</v>
      </c>
      <c r="D40" s="20">
        <f t="shared" si="6"/>
        <v>0</v>
      </c>
      <c r="E40" s="20">
        <f t="shared" si="7"/>
        <v>0</v>
      </c>
      <c r="F40" s="20">
        <f t="shared" si="11"/>
        <v>0</v>
      </c>
      <c r="G40" s="20">
        <f t="shared" si="11"/>
        <v>0</v>
      </c>
      <c r="H40" s="20">
        <f t="shared" si="11"/>
        <v>0</v>
      </c>
      <c r="I40" s="20">
        <f t="shared" si="11"/>
        <v>0</v>
      </c>
      <c r="J40" s="20">
        <f t="shared" si="11"/>
        <v>0</v>
      </c>
      <c r="K40" s="20">
        <f t="shared" si="11"/>
        <v>0</v>
      </c>
      <c r="L40" s="20">
        <f t="shared" si="11"/>
        <v>0</v>
      </c>
      <c r="M40" s="20">
        <f t="shared" si="11"/>
        <v>0</v>
      </c>
      <c r="N40" s="20">
        <f t="shared" si="11"/>
        <v>0</v>
      </c>
      <c r="O40" s="20">
        <f t="shared" si="11"/>
        <v>0</v>
      </c>
      <c r="P40" s="20">
        <f t="shared" si="11"/>
        <v>0</v>
      </c>
      <c r="Q40" s="20">
        <f>IF(S40&gt;0,MAX($Q$28:Q39)+1,0)</f>
        <v>0</v>
      </c>
      <c r="R40" s="20">
        <f t="shared" si="12"/>
        <v>0</v>
      </c>
      <c r="S40" s="20">
        <f t="shared" si="9"/>
        <v>0</v>
      </c>
      <c r="T40" s="20">
        <f t="shared" si="14"/>
        <v>13</v>
      </c>
      <c r="U40" s="20">
        <f t="shared" si="10"/>
        <v>0</v>
      </c>
      <c r="V40" s="20">
        <f t="shared" si="13"/>
        <v>1000</v>
      </c>
      <c r="W40" s="20"/>
      <c r="X40" s="20"/>
      <c r="Y40" s="20"/>
      <c r="Z40" s="28"/>
      <c r="AA40" s="20"/>
    </row>
    <row r="41" spans="1:27" s="24" customFormat="1" ht="15.75" customHeight="1">
      <c r="A41" s="20"/>
      <c r="B41" s="20">
        <f t="shared" si="4"/>
        <v>0</v>
      </c>
      <c r="C41" s="20">
        <f t="shared" si="5"/>
        <v>0</v>
      </c>
      <c r="D41" s="20">
        <f t="shared" si="6"/>
        <v>0</v>
      </c>
      <c r="E41" s="20">
        <f t="shared" si="7"/>
        <v>0</v>
      </c>
      <c r="F41" s="20">
        <f t="shared" si="11"/>
        <v>0</v>
      </c>
      <c r="G41" s="20">
        <f t="shared" si="11"/>
        <v>0</v>
      </c>
      <c r="H41" s="20">
        <f t="shared" si="11"/>
        <v>0</v>
      </c>
      <c r="I41" s="20">
        <f t="shared" si="11"/>
        <v>0</v>
      </c>
      <c r="J41" s="20">
        <f t="shared" si="11"/>
        <v>0</v>
      </c>
      <c r="K41" s="20">
        <f t="shared" si="11"/>
        <v>0</v>
      </c>
      <c r="L41" s="20">
        <f t="shared" si="11"/>
        <v>0</v>
      </c>
      <c r="M41" s="20">
        <f t="shared" si="11"/>
        <v>0</v>
      </c>
      <c r="N41" s="20">
        <f t="shared" si="11"/>
        <v>0</v>
      </c>
      <c r="O41" s="20">
        <f t="shared" si="11"/>
        <v>0</v>
      </c>
      <c r="P41" s="20">
        <f t="shared" si="11"/>
        <v>0</v>
      </c>
      <c r="Q41" s="20">
        <f>IF(S41&gt;0,MAX($Q$28:Q40)+1,0)</f>
        <v>0</v>
      </c>
      <c r="R41" s="20">
        <f t="shared" si="12"/>
        <v>0</v>
      </c>
      <c r="S41" s="20">
        <f t="shared" si="9"/>
        <v>0</v>
      </c>
      <c r="T41" s="20">
        <f t="shared" si="14"/>
        <v>14</v>
      </c>
      <c r="U41" s="20">
        <f t="shared" si="10"/>
        <v>0</v>
      </c>
      <c r="V41" s="20">
        <f t="shared" si="13"/>
        <v>1000</v>
      </c>
      <c r="W41" s="20"/>
      <c r="X41" s="20"/>
      <c r="Y41" s="20"/>
      <c r="Z41" s="28"/>
      <c r="AA41" s="20"/>
    </row>
    <row r="42" spans="1:27" s="24" customFormat="1" ht="15.75" customHeight="1">
      <c r="A42" s="20"/>
      <c r="B42" s="20">
        <f t="shared" si="4"/>
        <v>0</v>
      </c>
      <c r="C42" s="20">
        <f t="shared" si="5"/>
        <v>0</v>
      </c>
      <c r="D42" s="20">
        <f t="shared" si="6"/>
        <v>0</v>
      </c>
      <c r="E42" s="20">
        <f t="shared" si="7"/>
        <v>0</v>
      </c>
      <c r="F42" s="20">
        <f t="shared" si="11"/>
        <v>0</v>
      </c>
      <c r="G42" s="20">
        <f t="shared" si="11"/>
        <v>0</v>
      </c>
      <c r="H42" s="20">
        <f t="shared" si="11"/>
        <v>0</v>
      </c>
      <c r="I42" s="20">
        <f t="shared" si="11"/>
        <v>0</v>
      </c>
      <c r="J42" s="20">
        <f t="shared" si="11"/>
        <v>0</v>
      </c>
      <c r="K42" s="20">
        <f t="shared" si="11"/>
        <v>0</v>
      </c>
      <c r="L42" s="20">
        <f t="shared" si="11"/>
        <v>0</v>
      </c>
      <c r="M42" s="20">
        <f t="shared" si="11"/>
        <v>0</v>
      </c>
      <c r="N42" s="20">
        <f t="shared" si="11"/>
        <v>0</v>
      </c>
      <c r="O42" s="20">
        <f t="shared" si="11"/>
        <v>0</v>
      </c>
      <c r="P42" s="20">
        <f t="shared" si="11"/>
        <v>0</v>
      </c>
      <c r="Q42" s="20">
        <f>IF(S42&gt;0,MAX($Q$28:Q41)+1,0)</f>
        <v>0</v>
      </c>
      <c r="R42" s="20">
        <f t="shared" si="12"/>
        <v>0</v>
      </c>
      <c r="S42" s="20">
        <f t="shared" si="9"/>
        <v>0</v>
      </c>
      <c r="T42" s="20">
        <f t="shared" si="14"/>
        <v>15</v>
      </c>
      <c r="U42" s="20">
        <f t="shared" si="10"/>
        <v>0</v>
      </c>
      <c r="V42" s="20">
        <f t="shared" si="13"/>
        <v>1000</v>
      </c>
      <c r="W42" s="20"/>
      <c r="X42" s="20"/>
      <c r="Y42" s="20"/>
      <c r="Z42" s="28"/>
      <c r="AA42" s="20"/>
    </row>
    <row r="43" spans="1:26" s="24" customFormat="1" ht="15.75" customHeight="1">
      <c r="A43" s="20"/>
      <c r="B43" s="20">
        <f t="shared" si="4"/>
        <v>0</v>
      </c>
      <c r="C43" s="20">
        <f t="shared" si="5"/>
        <v>0</v>
      </c>
      <c r="D43" s="20">
        <f t="shared" si="6"/>
        <v>0</v>
      </c>
      <c r="E43" s="20">
        <f t="shared" si="7"/>
        <v>0</v>
      </c>
      <c r="F43" s="20">
        <f t="shared" si="11"/>
        <v>0</v>
      </c>
      <c r="G43" s="20">
        <f t="shared" si="11"/>
        <v>0</v>
      </c>
      <c r="H43" s="20">
        <f t="shared" si="11"/>
        <v>0</v>
      </c>
      <c r="I43" s="20">
        <f t="shared" si="11"/>
        <v>0</v>
      </c>
      <c r="J43" s="20">
        <f t="shared" si="11"/>
        <v>0</v>
      </c>
      <c r="K43" s="20">
        <f t="shared" si="11"/>
        <v>0</v>
      </c>
      <c r="L43" s="20">
        <f t="shared" si="11"/>
        <v>0</v>
      </c>
      <c r="M43" s="20">
        <f t="shared" si="11"/>
        <v>0</v>
      </c>
      <c r="N43" s="20">
        <f t="shared" si="11"/>
        <v>0</v>
      </c>
      <c r="O43" s="20">
        <f t="shared" si="11"/>
        <v>0</v>
      </c>
      <c r="P43" s="20">
        <f t="shared" si="11"/>
        <v>0</v>
      </c>
      <c r="Q43" s="20">
        <f>IF(S43&gt;0,MAX($Q$28:Q42)+1,0)</f>
        <v>0</v>
      </c>
      <c r="R43" s="20">
        <f t="shared" si="12"/>
        <v>0</v>
      </c>
      <c r="S43" s="20">
        <f t="shared" si="9"/>
        <v>0</v>
      </c>
      <c r="T43" s="20">
        <f t="shared" si="14"/>
        <v>16</v>
      </c>
      <c r="U43" s="20">
        <f t="shared" si="10"/>
        <v>0</v>
      </c>
      <c r="V43" s="20">
        <f t="shared" si="13"/>
        <v>1000</v>
      </c>
      <c r="W43" s="20"/>
      <c r="X43" s="20"/>
      <c r="Y43" s="20"/>
      <c r="Z43" s="29"/>
    </row>
    <row r="44" spans="1:26" s="24" customFormat="1" ht="15.75" customHeight="1">
      <c r="A44" s="20"/>
      <c r="B44" s="20">
        <f t="shared" si="4"/>
        <v>0</v>
      </c>
      <c r="C44" s="20">
        <f t="shared" si="5"/>
        <v>0</v>
      </c>
      <c r="D44" s="20">
        <f t="shared" si="6"/>
        <v>0</v>
      </c>
      <c r="E44" s="20">
        <f t="shared" si="7"/>
        <v>0</v>
      </c>
      <c r="F44" s="20">
        <f t="shared" si="11"/>
        <v>0</v>
      </c>
      <c r="G44" s="20">
        <f t="shared" si="11"/>
        <v>0</v>
      </c>
      <c r="H44" s="20">
        <f t="shared" si="11"/>
        <v>0</v>
      </c>
      <c r="I44" s="20">
        <f t="shared" si="11"/>
        <v>0</v>
      </c>
      <c r="J44" s="20">
        <f t="shared" si="11"/>
        <v>0</v>
      </c>
      <c r="K44" s="20">
        <f t="shared" si="11"/>
        <v>0</v>
      </c>
      <c r="L44" s="20">
        <f t="shared" si="11"/>
        <v>0</v>
      </c>
      <c r="M44" s="20">
        <f t="shared" si="11"/>
        <v>0</v>
      </c>
      <c r="N44" s="20">
        <f t="shared" si="11"/>
        <v>0</v>
      </c>
      <c r="O44" s="20">
        <f t="shared" si="11"/>
        <v>0</v>
      </c>
      <c r="P44" s="20">
        <f t="shared" si="11"/>
        <v>0</v>
      </c>
      <c r="Q44" s="20">
        <f>IF(S44&gt;0,MAX($Q$28:Q43)+1,0)</f>
        <v>0</v>
      </c>
      <c r="R44" s="20">
        <f t="shared" si="12"/>
        <v>0</v>
      </c>
      <c r="S44" s="20">
        <f t="shared" si="9"/>
        <v>0</v>
      </c>
      <c r="T44" s="20">
        <f t="shared" si="14"/>
        <v>17</v>
      </c>
      <c r="U44" s="20">
        <f t="shared" si="10"/>
        <v>0</v>
      </c>
      <c r="V44" s="20">
        <f t="shared" si="13"/>
        <v>1000</v>
      </c>
      <c r="W44" s="20"/>
      <c r="X44" s="20"/>
      <c r="Y44" s="20"/>
      <c r="Z44" s="29"/>
    </row>
    <row r="45" spans="1:26" s="24" customFormat="1" ht="15.75" customHeight="1">
      <c r="A45" s="20"/>
      <c r="B45" s="20">
        <f t="shared" si="4"/>
        <v>0</v>
      </c>
      <c r="C45" s="20">
        <f t="shared" si="5"/>
        <v>0</v>
      </c>
      <c r="D45" s="20">
        <f t="shared" si="6"/>
        <v>0</v>
      </c>
      <c r="E45" s="20">
        <f t="shared" si="7"/>
        <v>0</v>
      </c>
      <c r="F45" s="20">
        <f aca="true" t="shared" si="15" ref="F45:P60">IF($Q45=F$25,$R45,0)</f>
        <v>0</v>
      </c>
      <c r="G45" s="20">
        <f t="shared" si="15"/>
        <v>0</v>
      </c>
      <c r="H45" s="20">
        <f t="shared" si="15"/>
        <v>0</v>
      </c>
      <c r="I45" s="20">
        <f t="shared" si="15"/>
        <v>0</v>
      </c>
      <c r="J45" s="20">
        <f t="shared" si="15"/>
        <v>0</v>
      </c>
      <c r="K45" s="20">
        <f t="shared" si="15"/>
        <v>0</v>
      </c>
      <c r="L45" s="20">
        <f t="shared" si="15"/>
        <v>0</v>
      </c>
      <c r="M45" s="20">
        <f t="shared" si="15"/>
        <v>0</v>
      </c>
      <c r="N45" s="20">
        <f t="shared" si="15"/>
        <v>0</v>
      </c>
      <c r="O45" s="20">
        <f t="shared" si="15"/>
        <v>0</v>
      </c>
      <c r="P45" s="20">
        <f t="shared" si="15"/>
        <v>0</v>
      </c>
      <c r="Q45" s="20">
        <f>IF(S45&gt;0,MAX($Q$28:Q44)+1,0)</f>
        <v>0</v>
      </c>
      <c r="R45" s="20">
        <f t="shared" si="12"/>
        <v>0</v>
      </c>
      <c r="S45" s="20">
        <f t="shared" si="9"/>
        <v>0</v>
      </c>
      <c r="T45" s="20">
        <f t="shared" si="14"/>
        <v>18</v>
      </c>
      <c r="U45" s="20">
        <f t="shared" si="10"/>
        <v>0</v>
      </c>
      <c r="V45" s="20">
        <f t="shared" si="13"/>
        <v>1000</v>
      </c>
      <c r="W45" s="20"/>
      <c r="X45" s="20"/>
      <c r="Y45" s="20"/>
      <c r="Z45" s="29"/>
    </row>
    <row r="46" spans="1:26" s="24" customFormat="1" ht="15.75" customHeight="1">
      <c r="A46" s="20"/>
      <c r="B46" s="20">
        <f t="shared" si="4"/>
        <v>0</v>
      </c>
      <c r="C46" s="20">
        <f t="shared" si="5"/>
        <v>0</v>
      </c>
      <c r="D46" s="20">
        <f t="shared" si="6"/>
        <v>0</v>
      </c>
      <c r="E46" s="20">
        <f t="shared" si="7"/>
        <v>0</v>
      </c>
      <c r="F46" s="20">
        <f t="shared" si="15"/>
        <v>0</v>
      </c>
      <c r="G46" s="20">
        <f t="shared" si="15"/>
        <v>0</v>
      </c>
      <c r="H46" s="20">
        <f t="shared" si="15"/>
        <v>0</v>
      </c>
      <c r="I46" s="20">
        <f t="shared" si="15"/>
        <v>0</v>
      </c>
      <c r="J46" s="20">
        <f t="shared" si="15"/>
        <v>0</v>
      </c>
      <c r="K46" s="20">
        <f t="shared" si="15"/>
        <v>0</v>
      </c>
      <c r="L46" s="20">
        <f t="shared" si="15"/>
        <v>0</v>
      </c>
      <c r="M46" s="20">
        <f t="shared" si="15"/>
        <v>0</v>
      </c>
      <c r="N46" s="20">
        <f t="shared" si="15"/>
        <v>0</v>
      </c>
      <c r="O46" s="20">
        <f t="shared" si="15"/>
        <v>0</v>
      </c>
      <c r="P46" s="20">
        <f t="shared" si="15"/>
        <v>0</v>
      </c>
      <c r="Q46" s="20">
        <f>IF(S46&gt;0,MAX($Q$28:Q45)+1,0)</f>
        <v>0</v>
      </c>
      <c r="R46" s="20">
        <f t="shared" si="12"/>
        <v>0</v>
      </c>
      <c r="S46" s="20">
        <f t="shared" si="9"/>
        <v>0</v>
      </c>
      <c r="T46" s="20">
        <f t="shared" si="14"/>
        <v>19</v>
      </c>
      <c r="U46" s="20">
        <f t="shared" si="10"/>
        <v>0</v>
      </c>
      <c r="V46" s="20">
        <f t="shared" si="13"/>
        <v>1000</v>
      </c>
      <c r="W46" s="20"/>
      <c r="X46" s="20"/>
      <c r="Y46" s="20"/>
      <c r="Z46" s="29"/>
    </row>
    <row r="47" spans="1:26" s="24" customFormat="1" ht="15.75" customHeight="1">
      <c r="A47" s="20"/>
      <c r="B47" s="20">
        <f t="shared" si="4"/>
        <v>0</v>
      </c>
      <c r="C47" s="20">
        <f t="shared" si="5"/>
        <v>0</v>
      </c>
      <c r="D47" s="20">
        <f t="shared" si="6"/>
        <v>0</v>
      </c>
      <c r="E47" s="20">
        <f t="shared" si="7"/>
        <v>0</v>
      </c>
      <c r="F47" s="20">
        <f t="shared" si="15"/>
        <v>0</v>
      </c>
      <c r="G47" s="20">
        <f t="shared" si="15"/>
        <v>0</v>
      </c>
      <c r="H47" s="20">
        <f t="shared" si="15"/>
        <v>0</v>
      </c>
      <c r="I47" s="20">
        <f t="shared" si="15"/>
        <v>0</v>
      </c>
      <c r="J47" s="20">
        <f t="shared" si="15"/>
        <v>0</v>
      </c>
      <c r="K47" s="20">
        <f t="shared" si="15"/>
        <v>0</v>
      </c>
      <c r="L47" s="20">
        <f t="shared" si="15"/>
        <v>0</v>
      </c>
      <c r="M47" s="20">
        <f t="shared" si="15"/>
        <v>0</v>
      </c>
      <c r="N47" s="20">
        <f t="shared" si="15"/>
        <v>0</v>
      </c>
      <c r="O47" s="20">
        <f t="shared" si="15"/>
        <v>0</v>
      </c>
      <c r="P47" s="20">
        <f t="shared" si="15"/>
        <v>0</v>
      </c>
      <c r="Q47" s="20">
        <f>IF(S47&gt;0,MAX($Q$28:Q46)+1,0)</f>
        <v>0</v>
      </c>
      <c r="R47" s="20">
        <f t="shared" si="12"/>
        <v>0</v>
      </c>
      <c r="S47" s="20">
        <f t="shared" si="9"/>
        <v>0</v>
      </c>
      <c r="T47" s="20">
        <f t="shared" si="14"/>
        <v>20</v>
      </c>
      <c r="U47" s="20">
        <f t="shared" si="10"/>
        <v>0</v>
      </c>
      <c r="V47" s="20">
        <f t="shared" si="13"/>
        <v>1000</v>
      </c>
      <c r="W47" s="20"/>
      <c r="X47" s="20"/>
      <c r="Y47" s="20"/>
      <c r="Z47" s="29"/>
    </row>
    <row r="48" spans="1:26" s="24" customFormat="1" ht="15.75" customHeight="1">
      <c r="A48" s="20"/>
      <c r="B48" s="20">
        <f t="shared" si="4"/>
        <v>0</v>
      </c>
      <c r="C48" s="20">
        <f t="shared" si="5"/>
        <v>0</v>
      </c>
      <c r="D48" s="20">
        <f t="shared" si="6"/>
        <v>0</v>
      </c>
      <c r="E48" s="20">
        <f t="shared" si="7"/>
        <v>0</v>
      </c>
      <c r="F48" s="20">
        <f t="shared" si="15"/>
        <v>0</v>
      </c>
      <c r="G48" s="20">
        <f t="shared" si="15"/>
        <v>0</v>
      </c>
      <c r="H48" s="20">
        <f t="shared" si="15"/>
        <v>0</v>
      </c>
      <c r="I48" s="20">
        <f t="shared" si="15"/>
        <v>0</v>
      </c>
      <c r="J48" s="20">
        <f t="shared" si="15"/>
        <v>0</v>
      </c>
      <c r="K48" s="20">
        <f t="shared" si="15"/>
        <v>0</v>
      </c>
      <c r="L48" s="20">
        <f t="shared" si="15"/>
        <v>0</v>
      </c>
      <c r="M48" s="20">
        <f t="shared" si="15"/>
        <v>0</v>
      </c>
      <c r="N48" s="20">
        <f t="shared" si="15"/>
        <v>0</v>
      </c>
      <c r="O48" s="20">
        <f t="shared" si="15"/>
        <v>0</v>
      </c>
      <c r="P48" s="20">
        <f t="shared" si="15"/>
        <v>0</v>
      </c>
      <c r="Q48" s="20">
        <f>IF(S48&gt;0,MAX($Q$28:Q47)+1,0)</f>
        <v>0</v>
      </c>
      <c r="R48" s="20">
        <f t="shared" si="12"/>
        <v>0</v>
      </c>
      <c r="S48" s="20">
        <f t="shared" si="9"/>
        <v>0</v>
      </c>
      <c r="T48" s="20">
        <f t="shared" si="14"/>
        <v>21</v>
      </c>
      <c r="U48" s="20">
        <f t="shared" si="10"/>
        <v>0</v>
      </c>
      <c r="V48" s="20">
        <f t="shared" si="13"/>
        <v>1000</v>
      </c>
      <c r="W48" s="20"/>
      <c r="X48" s="20"/>
      <c r="Y48" s="20"/>
      <c r="Z48" s="29"/>
    </row>
    <row r="49" spans="1:26" s="24" customFormat="1" ht="15.75" customHeight="1">
      <c r="A49" s="20"/>
      <c r="B49" s="20">
        <f t="shared" si="4"/>
        <v>0</v>
      </c>
      <c r="C49" s="20">
        <f t="shared" si="5"/>
        <v>0</v>
      </c>
      <c r="D49" s="20">
        <f t="shared" si="6"/>
        <v>0</v>
      </c>
      <c r="E49" s="20">
        <f t="shared" si="7"/>
        <v>0</v>
      </c>
      <c r="F49" s="20">
        <f t="shared" si="15"/>
        <v>0</v>
      </c>
      <c r="G49" s="20">
        <f t="shared" si="15"/>
        <v>0</v>
      </c>
      <c r="H49" s="20">
        <f t="shared" si="15"/>
        <v>0</v>
      </c>
      <c r="I49" s="20">
        <f t="shared" si="15"/>
        <v>0</v>
      </c>
      <c r="J49" s="20">
        <f t="shared" si="15"/>
        <v>0</v>
      </c>
      <c r="K49" s="20">
        <f t="shared" si="15"/>
        <v>0</v>
      </c>
      <c r="L49" s="20">
        <f t="shared" si="15"/>
        <v>0</v>
      </c>
      <c r="M49" s="20">
        <f t="shared" si="15"/>
        <v>0</v>
      </c>
      <c r="N49" s="20">
        <f t="shared" si="15"/>
        <v>0</v>
      </c>
      <c r="O49" s="20">
        <f t="shared" si="15"/>
        <v>0</v>
      </c>
      <c r="P49" s="20">
        <f t="shared" si="15"/>
        <v>0</v>
      </c>
      <c r="Q49" s="20">
        <f>IF(S49&gt;0,MAX($Q$28:Q48)+1,0)</f>
        <v>0</v>
      </c>
      <c r="R49" s="20">
        <f t="shared" si="12"/>
        <v>0</v>
      </c>
      <c r="S49" s="20">
        <f t="shared" si="9"/>
        <v>0</v>
      </c>
      <c r="T49" s="20">
        <f t="shared" si="14"/>
        <v>22</v>
      </c>
      <c r="U49" s="20">
        <f t="shared" si="10"/>
        <v>0</v>
      </c>
      <c r="V49" s="20">
        <f t="shared" si="13"/>
        <v>1000</v>
      </c>
      <c r="W49" s="20"/>
      <c r="X49" s="20"/>
      <c r="Y49" s="20"/>
      <c r="Z49" s="29"/>
    </row>
    <row r="50" spans="1:26" s="24" customFormat="1" ht="15.75" customHeight="1">
      <c r="A50" s="20"/>
      <c r="B50" s="20">
        <f t="shared" si="4"/>
        <v>0</v>
      </c>
      <c r="C50" s="20">
        <f t="shared" si="5"/>
        <v>0</v>
      </c>
      <c r="D50" s="20">
        <f t="shared" si="6"/>
        <v>0</v>
      </c>
      <c r="E50" s="20">
        <f t="shared" si="7"/>
        <v>0</v>
      </c>
      <c r="F50" s="20">
        <f t="shared" si="15"/>
        <v>0</v>
      </c>
      <c r="G50" s="20">
        <f t="shared" si="15"/>
        <v>0</v>
      </c>
      <c r="H50" s="20">
        <f t="shared" si="15"/>
        <v>0</v>
      </c>
      <c r="I50" s="20">
        <f t="shared" si="15"/>
        <v>0</v>
      </c>
      <c r="J50" s="20">
        <f t="shared" si="15"/>
        <v>0</v>
      </c>
      <c r="K50" s="20">
        <f t="shared" si="15"/>
        <v>0</v>
      </c>
      <c r="L50" s="20">
        <f t="shared" si="15"/>
        <v>0</v>
      </c>
      <c r="M50" s="20">
        <f t="shared" si="15"/>
        <v>0</v>
      </c>
      <c r="N50" s="20">
        <f t="shared" si="15"/>
        <v>0</v>
      </c>
      <c r="O50" s="20">
        <f t="shared" si="15"/>
        <v>0</v>
      </c>
      <c r="P50" s="20">
        <f t="shared" si="15"/>
        <v>0</v>
      </c>
      <c r="Q50" s="20">
        <f>IF(S50&gt;0,MAX($Q$28:Q49)+1,0)</f>
        <v>0</v>
      </c>
      <c r="R50" s="20">
        <f t="shared" si="12"/>
        <v>0</v>
      </c>
      <c r="S50" s="20">
        <f t="shared" si="9"/>
        <v>0</v>
      </c>
      <c r="T50" s="20">
        <f t="shared" si="14"/>
        <v>23</v>
      </c>
      <c r="U50" s="20">
        <f t="shared" si="10"/>
        <v>0</v>
      </c>
      <c r="V50" s="20">
        <f t="shared" si="13"/>
        <v>1000</v>
      </c>
      <c r="W50" s="20"/>
      <c r="X50" s="20"/>
      <c r="Y50" s="20"/>
      <c r="Z50" s="29"/>
    </row>
    <row r="51" spans="1:26" s="24" customFormat="1" ht="15.75" customHeight="1">
      <c r="A51" s="20"/>
      <c r="B51" s="20">
        <f t="shared" si="4"/>
        <v>0</v>
      </c>
      <c r="C51" s="20">
        <f t="shared" si="5"/>
        <v>0</v>
      </c>
      <c r="D51" s="20">
        <f t="shared" si="6"/>
        <v>0</v>
      </c>
      <c r="E51" s="20">
        <f t="shared" si="7"/>
        <v>0</v>
      </c>
      <c r="F51" s="20">
        <f t="shared" si="15"/>
        <v>0</v>
      </c>
      <c r="G51" s="20">
        <f t="shared" si="15"/>
        <v>0</v>
      </c>
      <c r="H51" s="20">
        <f t="shared" si="15"/>
        <v>0</v>
      </c>
      <c r="I51" s="20">
        <f t="shared" si="15"/>
        <v>0</v>
      </c>
      <c r="J51" s="20">
        <f t="shared" si="15"/>
        <v>0</v>
      </c>
      <c r="K51" s="20">
        <f t="shared" si="15"/>
        <v>0</v>
      </c>
      <c r="L51" s="20">
        <f t="shared" si="15"/>
        <v>0</v>
      </c>
      <c r="M51" s="20">
        <f t="shared" si="15"/>
        <v>0</v>
      </c>
      <c r="N51" s="20">
        <f t="shared" si="15"/>
        <v>0</v>
      </c>
      <c r="O51" s="20">
        <f t="shared" si="15"/>
        <v>0</v>
      </c>
      <c r="P51" s="20">
        <f t="shared" si="15"/>
        <v>0</v>
      </c>
      <c r="Q51" s="20">
        <f>IF(S51&gt;0,MAX($Q$28:Q50)+1,0)</f>
        <v>0</v>
      </c>
      <c r="R51" s="20">
        <f t="shared" si="12"/>
        <v>0</v>
      </c>
      <c r="S51" s="20">
        <f t="shared" si="9"/>
        <v>0</v>
      </c>
      <c r="T51" s="20">
        <f t="shared" si="14"/>
        <v>24</v>
      </c>
      <c r="U51" s="20">
        <f t="shared" si="10"/>
        <v>0</v>
      </c>
      <c r="V51" s="20">
        <f t="shared" si="13"/>
        <v>1000</v>
      </c>
      <c r="W51" s="20"/>
      <c r="X51" s="20"/>
      <c r="Y51" s="20"/>
      <c r="Z51" s="29"/>
    </row>
    <row r="52" spans="1:26" s="24" customFormat="1" ht="15.75" customHeight="1">
      <c r="A52" s="20"/>
      <c r="B52" s="20">
        <f t="shared" si="4"/>
        <v>0</v>
      </c>
      <c r="C52" s="20">
        <f t="shared" si="5"/>
        <v>0</v>
      </c>
      <c r="D52" s="20">
        <f t="shared" si="6"/>
        <v>0</v>
      </c>
      <c r="E52" s="20">
        <f t="shared" si="7"/>
        <v>0</v>
      </c>
      <c r="F52" s="20">
        <f t="shared" si="15"/>
        <v>0</v>
      </c>
      <c r="G52" s="20">
        <f t="shared" si="15"/>
        <v>0</v>
      </c>
      <c r="H52" s="20">
        <f t="shared" si="15"/>
        <v>0</v>
      </c>
      <c r="I52" s="20">
        <f t="shared" si="15"/>
        <v>0</v>
      </c>
      <c r="J52" s="20">
        <f t="shared" si="15"/>
        <v>0</v>
      </c>
      <c r="K52" s="20">
        <f t="shared" si="15"/>
        <v>0</v>
      </c>
      <c r="L52" s="20">
        <f t="shared" si="15"/>
        <v>0</v>
      </c>
      <c r="M52" s="20">
        <f t="shared" si="15"/>
        <v>0</v>
      </c>
      <c r="N52" s="20">
        <f t="shared" si="15"/>
        <v>0</v>
      </c>
      <c r="O52" s="20">
        <f t="shared" si="15"/>
        <v>0</v>
      </c>
      <c r="P52" s="20">
        <f t="shared" si="15"/>
        <v>0</v>
      </c>
      <c r="Q52" s="20">
        <f>IF(S52&gt;0,MAX($Q$28:Q51)+1,0)</f>
        <v>0</v>
      </c>
      <c r="R52" s="20">
        <f t="shared" si="12"/>
        <v>0</v>
      </c>
      <c r="S52" s="20">
        <f t="shared" si="9"/>
        <v>0</v>
      </c>
      <c r="T52" s="20">
        <f t="shared" si="14"/>
        <v>25</v>
      </c>
      <c r="U52" s="20">
        <f t="shared" si="10"/>
        <v>0</v>
      </c>
      <c r="V52" s="20">
        <f t="shared" si="13"/>
        <v>1000</v>
      </c>
      <c r="W52" s="20"/>
      <c r="X52" s="20"/>
      <c r="Y52" s="20"/>
      <c r="Z52" s="29"/>
    </row>
    <row r="53" spans="1:26" s="24" customFormat="1" ht="15.75" customHeight="1">
      <c r="A53" s="20"/>
      <c r="B53" s="20">
        <f t="shared" si="4"/>
        <v>0</v>
      </c>
      <c r="C53" s="20">
        <f t="shared" si="5"/>
        <v>0</v>
      </c>
      <c r="D53" s="20">
        <f t="shared" si="6"/>
        <v>0</v>
      </c>
      <c r="E53" s="20">
        <f t="shared" si="7"/>
        <v>0</v>
      </c>
      <c r="F53" s="20">
        <f t="shared" si="15"/>
        <v>0</v>
      </c>
      <c r="G53" s="20">
        <f t="shared" si="15"/>
        <v>0</v>
      </c>
      <c r="H53" s="20">
        <f t="shared" si="15"/>
        <v>0</v>
      </c>
      <c r="I53" s="20">
        <f t="shared" si="15"/>
        <v>0</v>
      </c>
      <c r="J53" s="20">
        <f t="shared" si="15"/>
        <v>0</v>
      </c>
      <c r="K53" s="20">
        <f t="shared" si="15"/>
        <v>0</v>
      </c>
      <c r="L53" s="20">
        <f t="shared" si="15"/>
        <v>0</v>
      </c>
      <c r="M53" s="20">
        <f t="shared" si="15"/>
        <v>0</v>
      </c>
      <c r="N53" s="20">
        <f t="shared" si="15"/>
        <v>0</v>
      </c>
      <c r="O53" s="20">
        <f t="shared" si="15"/>
        <v>0</v>
      </c>
      <c r="P53" s="20">
        <f t="shared" si="15"/>
        <v>0</v>
      </c>
      <c r="Q53" s="20">
        <f>IF(S53&gt;0,MAX($Q$28:Q52)+1,0)</f>
        <v>0</v>
      </c>
      <c r="R53" s="20">
        <f t="shared" si="12"/>
        <v>0</v>
      </c>
      <c r="S53" s="20">
        <f t="shared" si="9"/>
        <v>0</v>
      </c>
      <c r="T53" s="20">
        <f t="shared" si="14"/>
        <v>26</v>
      </c>
      <c r="U53" s="20">
        <f t="shared" si="10"/>
        <v>0</v>
      </c>
      <c r="V53" s="20">
        <f t="shared" si="13"/>
        <v>1000</v>
      </c>
      <c r="W53" s="20"/>
      <c r="X53" s="20"/>
      <c r="Y53" s="20"/>
      <c r="Z53" s="29"/>
    </row>
    <row r="54" spans="1:26" s="24" customFormat="1" ht="15.75" customHeight="1">
      <c r="A54" s="20"/>
      <c r="B54" s="20">
        <f t="shared" si="4"/>
        <v>0</v>
      </c>
      <c r="C54" s="20">
        <f t="shared" si="5"/>
        <v>0</v>
      </c>
      <c r="D54" s="20">
        <f t="shared" si="6"/>
        <v>0</v>
      </c>
      <c r="E54" s="20">
        <f t="shared" si="7"/>
        <v>0</v>
      </c>
      <c r="F54" s="20">
        <f t="shared" si="15"/>
        <v>0</v>
      </c>
      <c r="G54" s="20">
        <f t="shared" si="15"/>
        <v>0</v>
      </c>
      <c r="H54" s="20">
        <f t="shared" si="15"/>
        <v>0</v>
      </c>
      <c r="I54" s="20">
        <f t="shared" si="15"/>
        <v>0</v>
      </c>
      <c r="J54" s="20">
        <f t="shared" si="15"/>
        <v>0</v>
      </c>
      <c r="K54" s="20">
        <f t="shared" si="15"/>
        <v>0</v>
      </c>
      <c r="L54" s="20">
        <f t="shared" si="15"/>
        <v>0</v>
      </c>
      <c r="M54" s="20">
        <f t="shared" si="15"/>
        <v>0</v>
      </c>
      <c r="N54" s="20">
        <f t="shared" si="15"/>
        <v>0</v>
      </c>
      <c r="O54" s="20">
        <f t="shared" si="15"/>
        <v>0</v>
      </c>
      <c r="P54" s="20">
        <f t="shared" si="15"/>
        <v>0</v>
      </c>
      <c r="Q54" s="20">
        <f>IF(S54&gt;0,MAX($Q$28:Q53)+1,0)</f>
        <v>0</v>
      </c>
      <c r="R54" s="20">
        <f t="shared" si="12"/>
        <v>0</v>
      </c>
      <c r="S54" s="20">
        <f t="shared" si="9"/>
        <v>0</v>
      </c>
      <c r="T54" s="20">
        <f>T53+1</f>
        <v>27</v>
      </c>
      <c r="U54" s="20">
        <f t="shared" si="10"/>
        <v>0</v>
      </c>
      <c r="V54" s="20">
        <f t="shared" si="13"/>
        <v>1000</v>
      </c>
      <c r="W54" s="20"/>
      <c r="X54" s="20"/>
      <c r="Y54" s="20"/>
      <c r="Z54" s="29"/>
    </row>
    <row r="55" spans="1:26" s="24" customFormat="1" ht="15.75" customHeight="1">
      <c r="A55" s="20"/>
      <c r="B55" s="20">
        <f t="shared" si="4"/>
        <v>0</v>
      </c>
      <c r="C55" s="20">
        <f t="shared" si="5"/>
        <v>0</v>
      </c>
      <c r="D55" s="20">
        <f t="shared" si="6"/>
        <v>0</v>
      </c>
      <c r="E55" s="20">
        <f t="shared" si="7"/>
        <v>0</v>
      </c>
      <c r="F55" s="20">
        <f t="shared" si="15"/>
        <v>0</v>
      </c>
      <c r="G55" s="20">
        <f t="shared" si="15"/>
        <v>0</v>
      </c>
      <c r="H55" s="20">
        <f t="shared" si="15"/>
        <v>0</v>
      </c>
      <c r="I55" s="20">
        <f t="shared" si="15"/>
        <v>0</v>
      </c>
      <c r="J55" s="20">
        <f t="shared" si="15"/>
        <v>0</v>
      </c>
      <c r="K55" s="20">
        <f t="shared" si="15"/>
        <v>0</v>
      </c>
      <c r="L55" s="20">
        <f t="shared" si="15"/>
        <v>0</v>
      </c>
      <c r="M55" s="20">
        <f t="shared" si="15"/>
        <v>0</v>
      </c>
      <c r="N55" s="20">
        <f t="shared" si="15"/>
        <v>0</v>
      </c>
      <c r="O55" s="20">
        <f t="shared" si="15"/>
        <v>0</v>
      </c>
      <c r="P55" s="20">
        <f t="shared" si="15"/>
        <v>0</v>
      </c>
      <c r="Q55" s="20">
        <f>IF(S55&gt;0,MAX($Q$28:Q54)+1,0)</f>
        <v>0</v>
      </c>
      <c r="R55" s="20">
        <f t="shared" si="12"/>
        <v>0</v>
      </c>
      <c r="S55" s="20">
        <f t="shared" si="9"/>
        <v>0</v>
      </c>
      <c r="T55" s="20">
        <f t="shared" si="14"/>
        <v>28</v>
      </c>
      <c r="U55" s="20">
        <f t="shared" si="10"/>
        <v>0</v>
      </c>
      <c r="V55" s="20">
        <f t="shared" si="13"/>
        <v>1000</v>
      </c>
      <c r="W55" s="20"/>
      <c r="X55" s="20"/>
      <c r="Y55" s="20"/>
      <c r="Z55" s="29"/>
    </row>
    <row r="56" spans="1:26" s="24" customFormat="1" ht="15.75" customHeight="1">
      <c r="A56" s="20"/>
      <c r="B56" s="20">
        <f t="shared" si="4"/>
        <v>0</v>
      </c>
      <c r="C56" s="20">
        <f t="shared" si="5"/>
        <v>0</v>
      </c>
      <c r="D56" s="20">
        <f t="shared" si="6"/>
        <v>0</v>
      </c>
      <c r="E56" s="20">
        <f t="shared" si="7"/>
        <v>0</v>
      </c>
      <c r="F56" s="20">
        <f t="shared" si="15"/>
        <v>0</v>
      </c>
      <c r="G56" s="20">
        <f t="shared" si="15"/>
        <v>0</v>
      </c>
      <c r="H56" s="20">
        <f t="shared" si="15"/>
        <v>0</v>
      </c>
      <c r="I56" s="20">
        <f t="shared" si="15"/>
        <v>0</v>
      </c>
      <c r="J56" s="20">
        <f t="shared" si="15"/>
        <v>0</v>
      </c>
      <c r="K56" s="20">
        <f t="shared" si="15"/>
        <v>0</v>
      </c>
      <c r="L56" s="20">
        <f t="shared" si="15"/>
        <v>0</v>
      </c>
      <c r="M56" s="20">
        <f t="shared" si="15"/>
        <v>0</v>
      </c>
      <c r="N56" s="20">
        <f t="shared" si="15"/>
        <v>0</v>
      </c>
      <c r="O56" s="20">
        <f t="shared" si="15"/>
        <v>0</v>
      </c>
      <c r="P56" s="20">
        <f t="shared" si="15"/>
        <v>0</v>
      </c>
      <c r="Q56" s="20">
        <f>IF(S56&gt;0,MAX($Q$28:Q55)+1,0)</f>
        <v>0</v>
      </c>
      <c r="R56" s="20">
        <f t="shared" si="12"/>
        <v>0</v>
      </c>
      <c r="S56" s="20">
        <f t="shared" si="9"/>
        <v>0</v>
      </c>
      <c r="T56" s="20">
        <f t="shared" si="14"/>
        <v>29</v>
      </c>
      <c r="U56" s="20">
        <f t="shared" si="10"/>
        <v>0</v>
      </c>
      <c r="V56" s="20">
        <f t="shared" si="13"/>
        <v>1000</v>
      </c>
      <c r="W56" s="20"/>
      <c r="X56" s="20"/>
      <c r="Y56" s="20"/>
      <c r="Z56" s="29"/>
    </row>
    <row r="57" spans="1:26" s="24" customFormat="1" ht="15.75" customHeight="1">
      <c r="A57" s="20"/>
      <c r="B57" s="20">
        <f t="shared" si="4"/>
        <v>0</v>
      </c>
      <c r="C57" s="20">
        <f t="shared" si="5"/>
        <v>0</v>
      </c>
      <c r="D57" s="20">
        <f t="shared" si="6"/>
        <v>0</v>
      </c>
      <c r="E57" s="20">
        <f t="shared" si="7"/>
        <v>0</v>
      </c>
      <c r="F57" s="20">
        <f t="shared" si="15"/>
        <v>0</v>
      </c>
      <c r="G57" s="20">
        <f t="shared" si="15"/>
        <v>0</v>
      </c>
      <c r="H57" s="20">
        <f t="shared" si="15"/>
        <v>0</v>
      </c>
      <c r="I57" s="20">
        <f t="shared" si="15"/>
        <v>0</v>
      </c>
      <c r="J57" s="20">
        <f t="shared" si="15"/>
        <v>0</v>
      </c>
      <c r="K57" s="20">
        <f t="shared" si="15"/>
        <v>0</v>
      </c>
      <c r="L57" s="20">
        <f t="shared" si="15"/>
        <v>0</v>
      </c>
      <c r="M57" s="20">
        <f t="shared" si="15"/>
        <v>0</v>
      </c>
      <c r="N57" s="20">
        <f t="shared" si="15"/>
        <v>0</v>
      </c>
      <c r="O57" s="20">
        <f t="shared" si="15"/>
        <v>0</v>
      </c>
      <c r="P57" s="20">
        <f t="shared" si="15"/>
        <v>0</v>
      </c>
      <c r="Q57" s="20">
        <f>IF(S57&gt;0,MAX($Q$28:Q56)+1,0)</f>
        <v>0</v>
      </c>
      <c r="R57" s="20">
        <f t="shared" si="12"/>
        <v>0</v>
      </c>
      <c r="S57" s="20">
        <f t="shared" si="9"/>
        <v>0</v>
      </c>
      <c r="T57" s="20">
        <f t="shared" si="14"/>
        <v>30</v>
      </c>
      <c r="U57" s="20">
        <f t="shared" si="10"/>
        <v>0</v>
      </c>
      <c r="V57" s="20">
        <f t="shared" si="13"/>
        <v>1000</v>
      </c>
      <c r="W57" s="20"/>
      <c r="X57" s="20"/>
      <c r="Y57" s="20"/>
      <c r="Z57" s="29"/>
    </row>
    <row r="58" spans="1:26" s="24" customFormat="1" ht="15.75" customHeight="1">
      <c r="A58" s="20"/>
      <c r="B58" s="20">
        <f t="shared" si="4"/>
        <v>0</v>
      </c>
      <c r="C58" s="20">
        <f t="shared" si="5"/>
        <v>0</v>
      </c>
      <c r="D58" s="20">
        <f t="shared" si="6"/>
        <v>0</v>
      </c>
      <c r="E58" s="20">
        <f t="shared" si="7"/>
        <v>0</v>
      </c>
      <c r="F58" s="20">
        <f t="shared" si="15"/>
        <v>0</v>
      </c>
      <c r="G58" s="20">
        <f t="shared" si="15"/>
        <v>0</v>
      </c>
      <c r="H58" s="20">
        <f t="shared" si="15"/>
        <v>0</v>
      </c>
      <c r="I58" s="20">
        <f t="shared" si="15"/>
        <v>0</v>
      </c>
      <c r="J58" s="20">
        <f t="shared" si="15"/>
        <v>0</v>
      </c>
      <c r="K58" s="20">
        <f t="shared" si="15"/>
        <v>0</v>
      </c>
      <c r="L58" s="20">
        <f t="shared" si="15"/>
        <v>0</v>
      </c>
      <c r="M58" s="20">
        <f t="shared" si="15"/>
        <v>0</v>
      </c>
      <c r="N58" s="20">
        <f t="shared" si="15"/>
        <v>0</v>
      </c>
      <c r="O58" s="20">
        <f t="shared" si="15"/>
        <v>0</v>
      </c>
      <c r="P58" s="20">
        <f t="shared" si="15"/>
        <v>0</v>
      </c>
      <c r="Q58" s="20">
        <f>IF(S58&gt;0,MAX($Q$28:Q57)+1,0)</f>
        <v>0</v>
      </c>
      <c r="R58" s="20">
        <f t="shared" si="12"/>
        <v>0</v>
      </c>
      <c r="S58" s="20">
        <f t="shared" si="9"/>
        <v>0</v>
      </c>
      <c r="T58" s="20">
        <f t="shared" si="14"/>
        <v>31</v>
      </c>
      <c r="U58" s="20">
        <f t="shared" si="10"/>
        <v>0</v>
      </c>
      <c r="V58" s="20">
        <f t="shared" si="13"/>
        <v>1000</v>
      </c>
      <c r="W58" s="20"/>
      <c r="X58" s="20"/>
      <c r="Y58" s="20"/>
      <c r="Z58" s="29"/>
    </row>
    <row r="59" spans="1:26" s="24" customFormat="1" ht="15.75" customHeight="1">
      <c r="A59" s="20"/>
      <c r="B59" s="20">
        <f t="shared" si="4"/>
        <v>0</v>
      </c>
      <c r="C59" s="20">
        <f t="shared" si="5"/>
        <v>0</v>
      </c>
      <c r="D59" s="20">
        <f t="shared" si="6"/>
        <v>0</v>
      </c>
      <c r="E59" s="20">
        <f t="shared" si="7"/>
        <v>0</v>
      </c>
      <c r="F59" s="20">
        <f t="shared" si="15"/>
        <v>0</v>
      </c>
      <c r="G59" s="20">
        <f t="shared" si="15"/>
        <v>0</v>
      </c>
      <c r="H59" s="20">
        <f t="shared" si="15"/>
        <v>0</v>
      </c>
      <c r="I59" s="20">
        <f t="shared" si="15"/>
        <v>0</v>
      </c>
      <c r="J59" s="20">
        <f t="shared" si="15"/>
        <v>0</v>
      </c>
      <c r="K59" s="20">
        <f t="shared" si="15"/>
        <v>0</v>
      </c>
      <c r="L59" s="20">
        <f t="shared" si="15"/>
        <v>0</v>
      </c>
      <c r="M59" s="20">
        <f t="shared" si="15"/>
        <v>0</v>
      </c>
      <c r="N59" s="20">
        <f t="shared" si="15"/>
        <v>0</v>
      </c>
      <c r="O59" s="20">
        <f t="shared" si="15"/>
        <v>0</v>
      </c>
      <c r="P59" s="20">
        <f t="shared" si="15"/>
        <v>0</v>
      </c>
      <c r="Q59" s="20">
        <f>IF(S59&gt;0,MAX($Q$28:Q58)+1,0)</f>
        <v>0</v>
      </c>
      <c r="R59" s="20">
        <f t="shared" si="12"/>
        <v>0</v>
      </c>
      <c r="S59" s="20">
        <f t="shared" si="9"/>
        <v>0</v>
      </c>
      <c r="T59" s="20">
        <f t="shared" si="14"/>
        <v>32</v>
      </c>
      <c r="U59" s="20">
        <f t="shared" si="10"/>
        <v>0</v>
      </c>
      <c r="V59" s="20">
        <f t="shared" si="13"/>
        <v>1000</v>
      </c>
      <c r="W59" s="20"/>
      <c r="X59" s="20"/>
      <c r="Y59" s="20"/>
      <c r="Z59" s="29"/>
    </row>
    <row r="60" spans="1:26" s="24" customFormat="1" ht="15.75" customHeight="1">
      <c r="A60" s="20"/>
      <c r="B60" s="2"/>
      <c r="C60" s="2"/>
      <c r="D60" s="2"/>
      <c r="E60" s="2"/>
      <c r="F60" s="20">
        <f t="shared" si="15"/>
        <v>0</v>
      </c>
      <c r="G60" s="20">
        <f t="shared" si="15"/>
        <v>0</v>
      </c>
      <c r="H60" s="20">
        <f t="shared" si="15"/>
        <v>0</v>
      </c>
      <c r="I60" s="20">
        <f t="shared" si="15"/>
        <v>0</v>
      </c>
      <c r="J60" s="20">
        <f t="shared" si="15"/>
        <v>0</v>
      </c>
      <c r="K60" s="20">
        <f t="shared" si="15"/>
        <v>0</v>
      </c>
      <c r="L60" s="20">
        <f t="shared" si="15"/>
        <v>0</v>
      </c>
      <c r="M60" s="20">
        <f t="shared" si="15"/>
        <v>0</v>
      </c>
      <c r="N60" s="20">
        <f t="shared" si="15"/>
        <v>0</v>
      </c>
      <c r="O60" s="20">
        <f t="shared" si="15"/>
        <v>0</v>
      </c>
      <c r="P60" s="20">
        <f t="shared" si="15"/>
        <v>0</v>
      </c>
      <c r="Q60" s="20">
        <f>IF(S60&gt;0,MAX($Q$28:Q59)+1,0)</f>
        <v>0</v>
      </c>
      <c r="R60" s="20">
        <f>IF(S60=1,T60,0)</f>
        <v>0</v>
      </c>
      <c r="S60" s="20">
        <f t="shared" si="9"/>
        <v>0</v>
      </c>
      <c r="T60" s="20">
        <f>T59+1</f>
        <v>33</v>
      </c>
      <c r="U60" s="20">
        <f t="shared" si="10"/>
        <v>0</v>
      </c>
      <c r="V60" s="20">
        <f t="shared" si="13"/>
        <v>1000</v>
      </c>
      <c r="W60" s="20"/>
      <c r="X60" s="20"/>
      <c r="Y60" s="20"/>
      <c r="Z60" s="29"/>
    </row>
  </sheetData>
  <mergeCells count="1">
    <mergeCell ref="B15:B17"/>
  </mergeCells>
  <conditionalFormatting sqref="C16">
    <cfRule type="expression" priority="1" dxfId="0" stopIfTrue="1">
      <formula>$C$13=""</formula>
    </cfRule>
    <cfRule type="expression" priority="2" dxfId="0" stopIfTrue="1">
      <formula>INT($C$13)-$C$13&lt;0</formula>
    </cfRule>
    <cfRule type="expression" priority="3" dxfId="0" stopIfTrue="1">
      <formula>OR($C$13&lt;1,$C$13&gt;999)</formula>
    </cfRule>
  </conditionalFormatting>
  <conditionalFormatting sqref="B15:B17">
    <cfRule type="expression" priority="4" dxfId="1" stopIfTrue="1">
      <formula>$C$13=""</formula>
    </cfRule>
    <cfRule type="expression" priority="5" dxfId="2" stopIfTrue="1">
      <formula>OR($B$6,$B$8)</formula>
    </cfRule>
    <cfRule type="expression" priority="6" dxfId="3" stopIfTrue="1">
      <formula>Y24-C16=0</formula>
    </cfRule>
  </conditionalFormatting>
  <dataValidations count="2">
    <dataValidation errorStyle="information" type="whole" allowBlank="1" showInputMessage="1" showErrorMessage="1" errorTitle="PLEASE TRY AGAIN" error="You can only use whole numbers between 1 and the number itself." sqref="G4:G18 I4:I18">
      <formula1>1</formula1>
      <formula2>$C$13</formula2>
    </dataValidation>
    <dataValidation type="whole" allowBlank="1" showInputMessage="1" showErrorMessage="1" errorTitle="PLEASE TRY AGAIN" error="This number must be a whole number between 1 and 999." sqref="C16">
      <formula1>1</formula1>
      <formula2>999</formula2>
    </dataValidation>
  </dataValidations>
  <printOptions/>
  <pageMargins left="0.75" right="0.75" top="1" bottom="1" header="0.5" footer="0.5"/>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Miller</dc:creator>
  <cp:keywords/>
  <dc:description/>
  <cp:lastModifiedBy>Unknown User</cp:lastModifiedBy>
  <cp:lastPrinted>1999-09-14T19:03:43Z</cp:lastPrinted>
  <dcterms:created xsi:type="dcterms:W3CDTF">1999-09-14T07:19:15Z</dcterms:created>
  <dcterms:modified xsi:type="dcterms:W3CDTF">2000-10-18T09:46:22Z</dcterms:modified>
  <cp:category/>
  <cp:version/>
  <cp:contentType/>
  <cp:contentStatus/>
</cp:coreProperties>
</file>