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45" windowWidth="1680" windowHeight="2085" activeTab="0"/>
  </bookViews>
  <sheets>
    <sheet name="7206decprac" sheetId="1" r:id="rId1"/>
  </sheets>
  <definedNames/>
  <calcPr fullCalcOnLoad="1"/>
</workbook>
</file>

<file path=xl/sharedStrings.xml><?xml version="1.0" encoding="utf-8"?>
<sst xmlns="http://schemas.openxmlformats.org/spreadsheetml/2006/main" count="103" uniqueCount="32">
  <si>
    <t>x</t>
  </si>
  <si>
    <t>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</si>
  <si>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</si>
  <si>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</si>
  <si>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</si>
  <si>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</si>
  <si>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</si>
  <si>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</si>
  <si>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</si>
  <si>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</si>
  <si>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</si>
  <si>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</si>
  <si>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</si>
  <si>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</si>
  <si>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+</t>
  </si>
  <si>
    <t>M</t>
  </si>
  <si>
    <t>N</t>
  </si>
  <si>
    <t>O</t>
  </si>
  <si>
    <t>P</t>
  </si>
  <si>
    <t>Q</t>
  </si>
  <si>
    <t>R</t>
  </si>
  <si>
    <t>S</t>
  </si>
  <si>
    <t>T</t>
  </si>
  <si>
    <t>V</t>
  </si>
  <si>
    <t>W</t>
  </si>
  <si>
    <t>X</t>
  </si>
  <si>
    <t>U</t>
  </si>
  <si>
    <t>-</t>
  </si>
  <si>
    <t>Y</t>
  </si>
  <si>
    <t>Across</t>
  </si>
  <si>
    <t>Down</t>
  </si>
  <si>
    <t>Diag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</si>
</sst>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NumberFormat="1" applyFont="1" applyFill="1" applyBorder="1" applyAlignment="1" applyProtection="1" quotePrefix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5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NumberFormat="1" applyFont="1" applyFill="1" applyBorder="1" applyAlignment="1" applyProtection="1">
      <alignment horizontal="center" vertical="center"/>
      <protection hidden="1" locked="0"/>
    </xf>
    <xf numFmtId="1" fontId="6" fillId="3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0" applyNumberFormat="1" applyFont="1" applyFill="1" applyAlignment="1" applyProtection="1">
      <alignment horizontal="center" vertic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0" xfId="0" applyNumberFormat="1" applyFont="1" applyFill="1" applyBorder="1" applyAlignment="1" applyProtection="1" quotePrefix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8" fillId="3" borderId="0" xfId="0" applyNumberFormat="1" applyFont="1" applyFill="1" applyBorder="1" applyAlignment="1" applyProtection="1">
      <alignment horizontal="left" vertical="center"/>
      <protection hidden="1"/>
    </xf>
    <xf numFmtId="1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 quotePrefix="1">
      <alignment horizontal="center" vertical="center"/>
      <protection hidden="1"/>
    </xf>
    <xf numFmtId="0" fontId="6" fillId="3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2" fillId="3" borderId="0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20</xdr:col>
      <xdr:colOff>447675</xdr:colOff>
      <xdr:row>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61925"/>
          <a:ext cx="594360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this activity you have to get five questions right so that 5 squares in the grid below go red. The 5 squares must be in a straight line either horizontally, vertically or diagonally.
</a:t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20</xdr:col>
      <xdr:colOff>466725</xdr:colOff>
      <xdr:row>4</xdr:row>
      <xdr:rowOff>142875</xdr:rowOff>
    </xdr:to>
    <xdr:sp>
      <xdr:nvSpPr>
        <xdr:cNvPr id="2" name="TextBox 33"/>
        <xdr:cNvSpPr txBox="1">
          <a:spLocks noChangeArrowheads="1"/>
        </xdr:cNvSpPr>
      </xdr:nvSpPr>
      <xdr:spPr>
        <a:xfrm>
          <a:off x="180975" y="561975"/>
          <a:ext cx="5991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an answer to any question in a white cell.  If the answer is correct, the matching letter on the blue grid will turn 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82"/>
  <sheetViews>
    <sheetView showRowColHeaders="0" tabSelected="1" workbookViewId="0" topLeftCell="A1">
      <selection activeCell="G6" sqref="G6"/>
    </sheetView>
  </sheetViews>
  <sheetFormatPr defaultColWidth="9.140625" defaultRowHeight="16.5" customHeight="1"/>
  <cols>
    <col min="1" max="1" width="2.7109375" style="2" customWidth="1"/>
    <col min="2" max="2" width="4.421875" style="2" customWidth="1"/>
    <col min="3" max="3" width="7.421875" style="2" customWidth="1"/>
    <col min="4" max="4" width="2.28125" style="2" customWidth="1"/>
    <col min="5" max="5" width="7.421875" style="2" customWidth="1"/>
    <col min="6" max="6" width="2.7109375" style="2" customWidth="1"/>
    <col min="7" max="7" width="7.421875" style="2" customWidth="1"/>
    <col min="8" max="8" width="1.8515625" style="2" customWidth="1"/>
    <col min="9" max="9" width="4.421875" style="2" customWidth="1"/>
    <col min="10" max="10" width="7.421875" style="2" customWidth="1"/>
    <col min="11" max="11" width="2.28125" style="2" customWidth="1"/>
    <col min="12" max="12" width="7.421875" style="2" customWidth="1"/>
    <col min="13" max="13" width="2.7109375" style="2" customWidth="1"/>
    <col min="14" max="14" width="7.421875" style="2" customWidth="1"/>
    <col min="15" max="15" width="1.8515625" style="12" customWidth="1"/>
    <col min="16" max="20" width="3.140625" style="12" customWidth="1"/>
    <col min="21" max="21" width="7.421875" style="12" customWidth="1"/>
    <col min="22" max="23" width="9.140625" style="22" customWidth="1"/>
    <col min="24" max="24" width="9.140625" style="29" customWidth="1"/>
    <col min="25" max="38" width="8.57421875" style="28" customWidth="1"/>
    <col min="39" max="16384" width="8.57421875" style="2" customWidth="1"/>
  </cols>
  <sheetData>
    <row r="1" spans="1:38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20"/>
      <c r="W1" s="20"/>
      <c r="X1" s="4"/>
      <c r="Y1" s="16">
        <f ca="1">TODAY()</f>
        <v>36817</v>
      </c>
      <c r="Z1" s="16">
        <v>1</v>
      </c>
      <c r="AA1" s="30">
        <v>75.31</v>
      </c>
      <c r="AB1" s="30">
        <v>23.4</v>
      </c>
      <c r="AC1" s="13">
        <v>5</v>
      </c>
      <c r="AD1" s="26">
        <f ca="1">INT(RAND()*10000)/100</f>
        <v>27.62</v>
      </c>
      <c r="AE1" s="26">
        <f ca="1">INT(RAND()*10000)/100</f>
        <v>98.53</v>
      </c>
      <c r="AF1" s="13">
        <f>IF(AD1&lt;2,AD1+2,AD1)</f>
        <v>27.62</v>
      </c>
      <c r="AG1" s="13">
        <f>IF(AE1&lt;2,AE1+2,AE1)</f>
        <v>98.53</v>
      </c>
      <c r="AH1" s="13">
        <f>IF(INT(10*AF1)=10*AF1,1,0)</f>
        <v>0</v>
      </c>
      <c r="AI1" s="13">
        <f>IF(INT(10*AG1)=10*AG1,1,0)</f>
        <v>0</v>
      </c>
      <c r="AJ1" s="13">
        <f>IF(AND(AH1=0,AI1=0),INT(10*AF1)/10,AF1)</f>
        <v>27.6</v>
      </c>
      <c r="AK1" s="13">
        <f>AG1</f>
        <v>98.53</v>
      </c>
      <c r="AL1" s="13">
        <f ca="1">INT(RAND()*6)+3</f>
        <v>3</v>
      </c>
    </row>
    <row r="2" spans="1:38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20"/>
      <c r="W2" s="20"/>
      <c r="X2" s="4"/>
      <c r="Y2" s="16">
        <f>MOD(Y1,10)+1</f>
        <v>8</v>
      </c>
      <c r="Z2" s="16">
        <f>Z1+1</f>
        <v>2</v>
      </c>
      <c r="AA2" s="30">
        <v>60.53</v>
      </c>
      <c r="AB2" s="30">
        <v>47</v>
      </c>
      <c r="AC2" s="13">
        <v>3</v>
      </c>
      <c r="AD2" s="26">
        <f aca="true" ca="1" t="shared" si="0" ref="AD2:AE33">INT(RAND()*10000)/100</f>
        <v>32.2</v>
      </c>
      <c r="AE2" s="26">
        <f ca="1" t="shared" si="0"/>
        <v>19.82</v>
      </c>
      <c r="AF2" s="13">
        <f aca="true" t="shared" si="1" ref="AF2:AF8">IF(AD2&lt;2,AD2+2,AD2)</f>
        <v>32.2</v>
      </c>
      <c r="AG2" s="13">
        <f aca="true" t="shared" si="2" ref="AG2:AG8">IF(AE2&lt;2,AE2+2,AE2)</f>
        <v>19.82</v>
      </c>
      <c r="AH2" s="13">
        <f aca="true" t="shared" si="3" ref="AH2:AH8">IF(INT(10*AF2)=10*AF2,1,0)</f>
        <v>1</v>
      </c>
      <c r="AI2" s="13">
        <f aca="true" t="shared" si="4" ref="AI2:AI8">IF(INT(10*AG2)=10*AG2,1,0)</f>
        <v>0</v>
      </c>
      <c r="AJ2" s="13">
        <f>AF2</f>
        <v>32.2</v>
      </c>
      <c r="AK2" s="13">
        <f>IF(AND(AH2=0,AI2=0),INT(10*AG2)/10,AG2)</f>
        <v>19.82</v>
      </c>
      <c r="AL2" s="13">
        <f aca="true" ca="1" t="shared" si="5" ref="AL2:AL65">INT(RAND()*6)+3</f>
        <v>6</v>
      </c>
    </row>
    <row r="3" spans="1:38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4"/>
      <c r="R3" s="4"/>
      <c r="S3" s="4"/>
      <c r="T3" s="4"/>
      <c r="U3" s="4"/>
      <c r="V3" s="20"/>
      <c r="W3" s="20"/>
      <c r="X3" s="4"/>
      <c r="Y3" s="16">
        <f>(MOD(Y1,100)+11-Y2)/10</f>
        <v>2</v>
      </c>
      <c r="Z3" s="16">
        <f aca="true" t="shared" si="6" ref="Z3:Z66">Z2+1</f>
        <v>3</v>
      </c>
      <c r="AA3" s="30">
        <v>16.9</v>
      </c>
      <c r="AB3" s="30">
        <v>75.75</v>
      </c>
      <c r="AC3" s="13">
        <v>6</v>
      </c>
      <c r="AD3" s="26">
        <f ca="1" t="shared" si="0"/>
        <v>38.91</v>
      </c>
      <c r="AE3" s="26">
        <f ca="1" t="shared" si="0"/>
        <v>9.73</v>
      </c>
      <c r="AF3" s="13">
        <f t="shared" si="1"/>
        <v>38.91</v>
      </c>
      <c r="AG3" s="13">
        <f t="shared" si="2"/>
        <v>9.73</v>
      </c>
      <c r="AH3" s="13">
        <f t="shared" si="3"/>
        <v>0</v>
      </c>
      <c r="AI3" s="13">
        <f t="shared" si="4"/>
        <v>0</v>
      </c>
      <c r="AJ3" s="13">
        <f>IF(AND(AH3=0,AI3=0),INT(10*AF3)/10,AF3)</f>
        <v>38.9</v>
      </c>
      <c r="AK3" s="13">
        <f>AG3</f>
        <v>9.73</v>
      </c>
      <c r="AL3" s="13">
        <f ca="1" t="shared" si="5"/>
        <v>6</v>
      </c>
    </row>
    <row r="4" spans="1:38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7"/>
      <c r="L4" s="4"/>
      <c r="M4" s="6"/>
      <c r="N4" s="6"/>
      <c r="O4" s="4"/>
      <c r="P4" s="4"/>
      <c r="Q4" s="4"/>
      <c r="R4" s="4"/>
      <c r="S4" s="4"/>
      <c r="T4" s="4"/>
      <c r="U4" s="4"/>
      <c r="V4" s="20"/>
      <c r="W4" s="20"/>
      <c r="X4" s="4"/>
      <c r="Y4" s="16">
        <f>1</f>
        <v>1</v>
      </c>
      <c r="Z4" s="16">
        <f t="shared" si="6"/>
        <v>4</v>
      </c>
      <c r="AA4" s="30">
        <v>84.7</v>
      </c>
      <c r="AB4" s="30">
        <v>95.79</v>
      </c>
      <c r="AC4" s="13">
        <v>6</v>
      </c>
      <c r="AD4" s="26">
        <f ca="1" t="shared" si="0"/>
        <v>26.04</v>
      </c>
      <c r="AE4" s="26">
        <f ca="1" t="shared" si="0"/>
        <v>85</v>
      </c>
      <c r="AF4" s="13">
        <f t="shared" si="1"/>
        <v>26.04</v>
      </c>
      <c r="AG4" s="13">
        <f t="shared" si="2"/>
        <v>85</v>
      </c>
      <c r="AH4" s="13">
        <f t="shared" si="3"/>
        <v>0</v>
      </c>
      <c r="AI4" s="13">
        <f t="shared" si="4"/>
        <v>1</v>
      </c>
      <c r="AJ4" s="13">
        <f>AF4</f>
        <v>26.04</v>
      </c>
      <c r="AK4" s="13">
        <f>IF(AND(AH4=0,AI4=0),INT(10*AG4)/10,AG4)</f>
        <v>85</v>
      </c>
      <c r="AL4" s="13">
        <f ca="1" t="shared" si="5"/>
        <v>3</v>
      </c>
    </row>
    <row r="5" spans="1:38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7"/>
      <c r="L5" s="4"/>
      <c r="M5" s="6"/>
      <c r="N5" s="6"/>
      <c r="O5" s="4"/>
      <c r="P5" s="4"/>
      <c r="Q5" s="4"/>
      <c r="R5" s="4"/>
      <c r="S5" s="4"/>
      <c r="T5" s="4"/>
      <c r="U5" s="4"/>
      <c r="V5" s="20"/>
      <c r="W5" s="20"/>
      <c r="X5" s="4"/>
      <c r="Y5" s="16">
        <f>Y4+1</f>
        <v>2</v>
      </c>
      <c r="Z5" s="16">
        <f t="shared" si="6"/>
        <v>5</v>
      </c>
      <c r="AA5" s="30">
        <v>50.5</v>
      </c>
      <c r="AB5" s="30">
        <v>10.01</v>
      </c>
      <c r="AC5" s="13">
        <v>8</v>
      </c>
      <c r="AD5" s="26">
        <f ca="1" t="shared" si="0"/>
        <v>23.59</v>
      </c>
      <c r="AE5" s="26">
        <f ca="1" t="shared" si="0"/>
        <v>6.52</v>
      </c>
      <c r="AF5" s="13">
        <f t="shared" si="1"/>
        <v>23.59</v>
      </c>
      <c r="AG5" s="13">
        <f t="shared" si="2"/>
        <v>6.52</v>
      </c>
      <c r="AH5" s="13">
        <f t="shared" si="3"/>
        <v>0</v>
      </c>
      <c r="AI5" s="13">
        <f t="shared" si="4"/>
        <v>0</v>
      </c>
      <c r="AJ5" s="13">
        <f>IF(AND(AH5=0,AI5=0),INT(10*AF5)/10,AF5)</f>
        <v>23.5</v>
      </c>
      <c r="AK5" s="13">
        <f>AG5</f>
        <v>6.52</v>
      </c>
      <c r="AL5" s="13">
        <f ca="1" t="shared" si="5"/>
        <v>7</v>
      </c>
    </row>
    <row r="6" spans="1:38" ht="16.5" customHeight="1">
      <c r="A6" s="4"/>
      <c r="B6" s="8" t="s">
        <v>2</v>
      </c>
      <c r="C6" s="1">
        <f>VLOOKUP(($Y$3-1)*10+$Y$2+$Y4,$Z$1:$AC$135,2)</f>
        <v>94.09</v>
      </c>
      <c r="D6" s="9" t="s">
        <v>14</v>
      </c>
      <c r="E6" s="1">
        <f>VLOOKUP(($Y$3-1)*10+$Y$2+$Y4,$Z$1:$AC$135,3)</f>
        <v>9.4</v>
      </c>
      <c r="F6" s="9" t="s">
        <v>1</v>
      </c>
      <c r="G6" s="15"/>
      <c r="H6" s="13">
        <f>IF(C6+E6=G6,1,0)</f>
        <v>0</v>
      </c>
      <c r="I6" s="8" t="s">
        <v>15</v>
      </c>
      <c r="J6" s="1">
        <f>VLOOKUP(($Y$3-1)*10+$Y$2+$Y10,$Z$1:$AC$135,2)</f>
        <v>15</v>
      </c>
      <c r="K6" s="9" t="s">
        <v>14</v>
      </c>
      <c r="L6" s="1">
        <f>VLOOKUP(($Y$3-1)*10+$Y$2+$Y10,$Z$1:$AC$135,3)</f>
        <v>24.83</v>
      </c>
      <c r="M6" s="9" t="s">
        <v>1</v>
      </c>
      <c r="N6" s="15"/>
      <c r="O6" s="14">
        <f>IF(J6+L6=N6,1,0)</f>
        <v>0</v>
      </c>
      <c r="P6" s="11" t="s">
        <v>28</v>
      </c>
      <c r="Q6" s="11" t="s">
        <v>2</v>
      </c>
      <c r="R6" s="11" t="s">
        <v>11</v>
      </c>
      <c r="S6" s="11" t="s">
        <v>17</v>
      </c>
      <c r="T6" s="11" t="s">
        <v>22</v>
      </c>
      <c r="U6" s="4"/>
      <c r="V6" s="20"/>
      <c r="W6" s="20"/>
      <c r="X6" s="4"/>
      <c r="Y6" s="16">
        <f aca="true" t="shared" si="7" ref="Y6:Y35">Y5+1</f>
        <v>3</v>
      </c>
      <c r="Z6" s="16">
        <f t="shared" si="6"/>
        <v>6</v>
      </c>
      <c r="AA6" s="30">
        <v>65.2</v>
      </c>
      <c r="AB6" s="30">
        <v>40.3</v>
      </c>
      <c r="AC6" s="13">
        <v>7</v>
      </c>
      <c r="AD6" s="26">
        <f ca="1" t="shared" si="0"/>
        <v>99.66</v>
      </c>
      <c r="AE6" s="26">
        <f ca="1" t="shared" si="0"/>
        <v>49.89</v>
      </c>
      <c r="AF6" s="13">
        <f t="shared" si="1"/>
        <v>99.66</v>
      </c>
      <c r="AG6" s="13">
        <f t="shared" si="2"/>
        <v>49.89</v>
      </c>
      <c r="AH6" s="13">
        <f t="shared" si="3"/>
        <v>0</v>
      </c>
      <c r="AI6" s="13">
        <f t="shared" si="4"/>
        <v>0</v>
      </c>
      <c r="AJ6" s="13">
        <f>AF6</f>
        <v>99.66</v>
      </c>
      <c r="AK6" s="13">
        <f>IF(AND(AH6=0,AI6=0),INT(10*AG6)/10,AG6)</f>
        <v>49.8</v>
      </c>
      <c r="AL6" s="13">
        <f ca="1" t="shared" si="5"/>
        <v>8</v>
      </c>
    </row>
    <row r="7" spans="1:38" ht="16.5" customHeight="1">
      <c r="A7" s="4"/>
      <c r="B7" s="8" t="s">
        <v>3</v>
      </c>
      <c r="C7" s="1">
        <f>MAX(VLOOKUP(($Y$3-1)*10+$Y$2+$Y14,$Z$1:$AC$135,2),VLOOKUP(($Y$3-1)*10+$Y$2+$Y14,$Z$1:$AC$135,3))</f>
        <v>86.06</v>
      </c>
      <c r="D7" s="9" t="s">
        <v>27</v>
      </c>
      <c r="E7" s="1">
        <f>MIN(VLOOKUP(($Y$3-1)*10+$Y$2+$Y14,$Z$1:$AC$135,2),VLOOKUP(($Y$3-1)*10+$Y$2+$Y14,$Z$1:$AC$135,3))</f>
        <v>28.3</v>
      </c>
      <c r="F7" s="9" t="s">
        <v>1</v>
      </c>
      <c r="G7" s="15"/>
      <c r="H7" s="13">
        <f>IF(C7-E7=G7,1,0)</f>
        <v>0</v>
      </c>
      <c r="I7" s="8" t="s">
        <v>16</v>
      </c>
      <c r="J7" s="1">
        <f>MAX(VLOOKUP(($Y$3-1)*10+$Y$2+$Y20,$Z$1:$AC$135,2),VLOOKUP(($Y$3-1)*10+$Y$2+$Y20,$Z$1:$AC$135,3))</f>
        <v>99.23</v>
      </c>
      <c r="K7" s="9" t="s">
        <v>27</v>
      </c>
      <c r="L7" s="1">
        <f>MIN(VLOOKUP(($Y$3-1)*10+$Y$2+$Y20,$Z$1:$AC$135,2),VLOOKUP(($Y$3-1)*10+$Y$2+$Y20,$Z$1:$AC$135,3))</f>
        <v>80.8</v>
      </c>
      <c r="M7" s="9" t="s">
        <v>1</v>
      </c>
      <c r="N7" s="15"/>
      <c r="O7" s="14">
        <f>IF(J7-L7=N7,1,0)</f>
        <v>0</v>
      </c>
      <c r="P7" s="11" t="s">
        <v>3</v>
      </c>
      <c r="Q7" s="11" t="s">
        <v>7</v>
      </c>
      <c r="R7" s="11" t="s">
        <v>12</v>
      </c>
      <c r="S7" s="11" t="s">
        <v>18</v>
      </c>
      <c r="T7" s="11" t="s">
        <v>26</v>
      </c>
      <c r="U7" s="4"/>
      <c r="V7" s="20"/>
      <c r="W7" s="20"/>
      <c r="X7" s="4"/>
      <c r="Y7" s="16">
        <f t="shared" si="7"/>
        <v>4</v>
      </c>
      <c r="Z7" s="16">
        <f t="shared" si="6"/>
        <v>7</v>
      </c>
      <c r="AA7" s="30">
        <v>13.54</v>
      </c>
      <c r="AB7" s="30">
        <v>27.1</v>
      </c>
      <c r="AC7" s="13">
        <v>7</v>
      </c>
      <c r="AD7" s="26">
        <f ca="1" t="shared" si="0"/>
        <v>55.74</v>
      </c>
      <c r="AE7" s="26">
        <f ca="1" t="shared" si="0"/>
        <v>53.52</v>
      </c>
      <c r="AF7" s="13">
        <f t="shared" si="1"/>
        <v>55.74</v>
      </c>
      <c r="AG7" s="13">
        <f t="shared" si="2"/>
        <v>53.52</v>
      </c>
      <c r="AH7" s="13">
        <f t="shared" si="3"/>
        <v>0</v>
      </c>
      <c r="AI7" s="13">
        <f t="shared" si="4"/>
        <v>0</v>
      </c>
      <c r="AJ7" s="13">
        <f>IF(AND(AH7=0,AI7=0),INT(10*AF7)/10,AF7)</f>
        <v>55.7</v>
      </c>
      <c r="AK7" s="13">
        <f>AG7</f>
        <v>53.52</v>
      </c>
      <c r="AL7" s="13">
        <f ca="1" t="shared" si="5"/>
        <v>5</v>
      </c>
    </row>
    <row r="8" spans="1:38" ht="16.5" customHeight="1">
      <c r="A8" s="4"/>
      <c r="B8" s="8" t="s">
        <v>4</v>
      </c>
      <c r="C8" s="1">
        <f>VLOOKUP(($Y$3-1)*10+$Y$2+$Y5,$Z$1:$AC$135,2)</f>
        <v>25.5</v>
      </c>
      <c r="D8" s="9" t="s">
        <v>14</v>
      </c>
      <c r="E8" s="1">
        <f>VLOOKUP(($Y$3-1)*10+$Y$2+$Y5,$Z$1:$AC$135,3)</f>
        <v>9.49</v>
      </c>
      <c r="F8" s="9" t="s">
        <v>1</v>
      </c>
      <c r="G8" s="15"/>
      <c r="H8" s="13">
        <f>IF(C8+E8=G8,1,0)</f>
        <v>0</v>
      </c>
      <c r="I8" s="8" t="s">
        <v>17</v>
      </c>
      <c r="J8" s="1">
        <f>VLOOKUP(($Y$3-1)*10+$Y$2+$Y11,$Z$1:$AC$135,2)</f>
        <v>40.36</v>
      </c>
      <c r="K8" s="9" t="s">
        <v>14</v>
      </c>
      <c r="L8" s="1">
        <f>VLOOKUP(($Y$3-1)*10+$Y$2+$Y11,$Z$1:$AC$135,3)</f>
        <v>97.4</v>
      </c>
      <c r="M8" s="9" t="s">
        <v>1</v>
      </c>
      <c r="N8" s="15"/>
      <c r="O8" s="14">
        <f>IF(J8+L8=N8,1,0)</f>
        <v>0</v>
      </c>
      <c r="P8" s="11" t="s">
        <v>8</v>
      </c>
      <c r="Q8" s="11" t="s">
        <v>13</v>
      </c>
      <c r="R8" s="11" t="s">
        <v>19</v>
      </c>
      <c r="S8" s="11" t="s">
        <v>23</v>
      </c>
      <c r="T8" s="11" t="s">
        <v>4</v>
      </c>
      <c r="U8" s="4"/>
      <c r="V8" s="20"/>
      <c r="W8" s="20"/>
      <c r="X8" s="4"/>
      <c r="Y8" s="16">
        <f t="shared" si="7"/>
        <v>5</v>
      </c>
      <c r="Z8" s="16">
        <f t="shared" si="6"/>
        <v>8</v>
      </c>
      <c r="AA8" s="30">
        <v>25.81</v>
      </c>
      <c r="AB8" s="30">
        <v>38.8</v>
      </c>
      <c r="AC8" s="13">
        <v>7</v>
      </c>
      <c r="AD8" s="26">
        <f ca="1" t="shared" si="0"/>
        <v>12.6</v>
      </c>
      <c r="AE8" s="26">
        <f ca="1" t="shared" si="0"/>
        <v>41.58</v>
      </c>
      <c r="AF8" s="13">
        <f t="shared" si="1"/>
        <v>12.6</v>
      </c>
      <c r="AG8" s="13">
        <f t="shared" si="2"/>
        <v>41.58</v>
      </c>
      <c r="AH8" s="13">
        <f t="shared" si="3"/>
        <v>1</v>
      </c>
      <c r="AI8" s="13">
        <f t="shared" si="4"/>
        <v>0</v>
      </c>
      <c r="AJ8" s="13">
        <f>AF8</f>
        <v>12.6</v>
      </c>
      <c r="AK8" s="13">
        <f>IF(AND(AH8=0,AI8=0),INT(10*AG8)/10,AG8)</f>
        <v>41.58</v>
      </c>
      <c r="AL8" s="13">
        <f ca="1" t="shared" si="5"/>
        <v>8</v>
      </c>
    </row>
    <row r="9" spans="1:51" ht="16.5" customHeight="1">
      <c r="A9" s="4"/>
      <c r="B9" s="8" t="s">
        <v>5</v>
      </c>
      <c r="C9" s="1">
        <f>MAX(VLOOKUP(($Y$3-1)*10+$Y$2+$Y15,$Z$1:$AC$135,2),VLOOKUP(($Y$3-1)*10+$Y$2+$Y15,$Z$1:$AC$135,3))</f>
        <v>92.2</v>
      </c>
      <c r="D9" s="9" t="s">
        <v>27</v>
      </c>
      <c r="E9" s="1">
        <f>MIN(VLOOKUP(($Y$3-1)*10+$Y$2+$Y15,$Z$1:$AC$135,2),VLOOKUP(($Y$3-1)*10+$Y$2+$Y15,$Z$1:$AC$135,3))</f>
        <v>16.26</v>
      </c>
      <c r="F9" s="9" t="s">
        <v>1</v>
      </c>
      <c r="G9" s="15"/>
      <c r="H9" s="13">
        <f>IF(C9-E9=G9,1,0)</f>
        <v>0</v>
      </c>
      <c r="I9" s="8" t="s">
        <v>18</v>
      </c>
      <c r="J9" s="1">
        <f>MAX(VLOOKUP(($Y$3-1)*10+$Y$2+$Y21,$Z$1:$AC$135,2),VLOOKUP(($Y$3-1)*10+$Y$2+$Y21,$Z$1:$AC$135,3))</f>
        <v>52.7</v>
      </c>
      <c r="K9" s="9" t="s">
        <v>27</v>
      </c>
      <c r="L9" s="1">
        <f>MIN(VLOOKUP(($Y$3-1)*10+$Y$2+$Y21,$Z$1:$AC$135,2),VLOOKUP(($Y$3-1)*10+$Y$2+$Y21,$Z$1:$AC$135,3))</f>
        <v>16.19</v>
      </c>
      <c r="M9" s="9" t="s">
        <v>1</v>
      </c>
      <c r="N9" s="15"/>
      <c r="O9" s="14">
        <f>IF(J9-L9=N9,1,0)</f>
        <v>0</v>
      </c>
      <c r="P9" s="11" t="s">
        <v>15</v>
      </c>
      <c r="Q9" s="11" t="s">
        <v>20</v>
      </c>
      <c r="R9" s="11" t="s">
        <v>24</v>
      </c>
      <c r="S9" s="11" t="s">
        <v>5</v>
      </c>
      <c r="T9" s="11" t="s">
        <v>9</v>
      </c>
      <c r="U9" s="4"/>
      <c r="V9" s="20"/>
      <c r="W9" s="20"/>
      <c r="X9" s="4"/>
      <c r="Y9" s="16">
        <f t="shared" si="7"/>
        <v>6</v>
      </c>
      <c r="Z9" s="16">
        <f t="shared" si="6"/>
        <v>9</v>
      </c>
      <c r="AA9" s="30">
        <v>57.47</v>
      </c>
      <c r="AB9" s="30">
        <v>6.4</v>
      </c>
      <c r="AC9" s="13">
        <v>7</v>
      </c>
      <c r="AD9" s="26">
        <f ca="1" t="shared" si="0"/>
        <v>4.95</v>
      </c>
      <c r="AE9" s="26">
        <f ca="1" t="shared" si="0"/>
        <v>56.19</v>
      </c>
      <c r="AF9" s="13">
        <f>IF(AD9&lt;2,AD9+2,AD9)</f>
        <v>4.95</v>
      </c>
      <c r="AG9" s="13">
        <f>IF(AE9&lt;2,AE9+2,AE9)</f>
        <v>56.19</v>
      </c>
      <c r="AH9" s="13">
        <f>IF(INT(10*AF9)=10*AF9,1,0)</f>
        <v>0</v>
      </c>
      <c r="AI9" s="13">
        <f>IF(INT(10*AG9)=10*AG9,1,0)</f>
        <v>0</v>
      </c>
      <c r="AJ9" s="13">
        <f>AF9</f>
        <v>4.95</v>
      </c>
      <c r="AK9" s="13">
        <f>IF(AND(AH9=0,AI9=0),INT(10*AG9)/10,AG9)</f>
        <v>56.1</v>
      </c>
      <c r="AL9" s="13">
        <f ca="1" t="shared" si="5"/>
        <v>8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38" ht="16.5" customHeight="1">
      <c r="A10" s="4"/>
      <c r="B10" s="8" t="s">
        <v>6</v>
      </c>
      <c r="C10" s="1">
        <f>VLOOKUP(($Y$3-1)*10+$Y$2+$Y6,$Z$1:$AC$135,2)</f>
        <v>77.58</v>
      </c>
      <c r="D10" s="9" t="s">
        <v>14</v>
      </c>
      <c r="E10" s="1">
        <f>VLOOKUP(($Y$3-1)*10+$Y$2+$Y6,$Z$1:$AC$135,3)</f>
        <v>45.7</v>
      </c>
      <c r="F10" s="9" t="s">
        <v>1</v>
      </c>
      <c r="G10" s="15"/>
      <c r="H10" s="13">
        <f>IF(C10+E10=G10,1,0)</f>
        <v>0</v>
      </c>
      <c r="I10" s="8" t="s">
        <v>19</v>
      </c>
      <c r="J10" s="1">
        <f>VLOOKUP(($Y$3-1)*10+$Y$2+$Y12,$Z$1:$AC$135,2)</f>
        <v>16.79</v>
      </c>
      <c r="K10" s="9" t="s">
        <v>14</v>
      </c>
      <c r="L10" s="1">
        <f>VLOOKUP(($Y$3-1)*10+$Y$2+$Y12,$Z$1:$AC$135,3)</f>
        <v>35.3</v>
      </c>
      <c r="M10" s="9" t="s">
        <v>1</v>
      </c>
      <c r="N10" s="15"/>
      <c r="O10" s="14">
        <f>IF(J10+L10=N10,1,0)</f>
        <v>0</v>
      </c>
      <c r="P10" s="11" t="s">
        <v>21</v>
      </c>
      <c r="Q10" s="11" t="s">
        <v>25</v>
      </c>
      <c r="R10" s="11" t="s">
        <v>6</v>
      </c>
      <c r="S10" s="11" t="s">
        <v>10</v>
      </c>
      <c r="T10" s="11" t="s">
        <v>16</v>
      </c>
      <c r="U10" s="4"/>
      <c r="V10" s="20"/>
      <c r="W10" s="20"/>
      <c r="X10" s="4"/>
      <c r="Y10" s="16">
        <f t="shared" si="7"/>
        <v>7</v>
      </c>
      <c r="Z10" s="16">
        <f t="shared" si="6"/>
        <v>10</v>
      </c>
      <c r="AA10" s="30">
        <v>63.91</v>
      </c>
      <c r="AB10" s="30">
        <v>36.6</v>
      </c>
      <c r="AC10" s="13">
        <v>7</v>
      </c>
      <c r="AD10" s="26">
        <f ca="1" t="shared" si="0"/>
        <v>97.92</v>
      </c>
      <c r="AE10" s="26">
        <f ca="1" t="shared" si="0"/>
        <v>68.02</v>
      </c>
      <c r="AF10" s="13">
        <f aca="true" t="shared" si="8" ref="AF10:AF73">IF(AD10&lt;2,AD10+2,AD10)</f>
        <v>97.92</v>
      </c>
      <c r="AG10" s="13">
        <f aca="true" t="shared" si="9" ref="AG10:AG73">IF(AE10&lt;2,AE10+2,AE10)</f>
        <v>68.02</v>
      </c>
      <c r="AH10" s="13">
        <f aca="true" t="shared" si="10" ref="AH10:AH73">IF(INT(10*AF10)=10*AF10,1,0)</f>
        <v>0</v>
      </c>
      <c r="AI10" s="13">
        <f aca="true" t="shared" si="11" ref="AI10:AI73">IF(INT(10*AG10)=10*AG10,1,0)</f>
        <v>0</v>
      </c>
      <c r="AJ10" s="13">
        <f aca="true" t="shared" si="12" ref="AJ10:AJ73">AF10</f>
        <v>97.92</v>
      </c>
      <c r="AK10" s="13">
        <f aca="true" t="shared" si="13" ref="AK10:AK73">IF(AND(AH10=0,AI10=0),INT(10*AG10)/10,AG10)</f>
        <v>68</v>
      </c>
      <c r="AL10" s="13">
        <f ca="1" t="shared" si="5"/>
        <v>7</v>
      </c>
    </row>
    <row r="11" spans="1:38" ht="16.5" customHeight="1">
      <c r="A11" s="4"/>
      <c r="B11" s="8" t="s">
        <v>7</v>
      </c>
      <c r="C11" s="1">
        <f>MAX(VLOOKUP(($Y$3-1)*10+$Y$2+$Y16,$Z$1:$AC$135,2),VLOOKUP(($Y$3-1)*10+$Y$2+$Y16,$Z$1:$AC$135,3))</f>
        <v>93.1</v>
      </c>
      <c r="D11" s="9" t="s">
        <v>27</v>
      </c>
      <c r="E11" s="1">
        <f>MIN(VLOOKUP(($Y$3-1)*10+$Y$2+$Y16,$Z$1:$AC$135,2),VLOOKUP(($Y$3-1)*10+$Y$2+$Y16,$Z$1:$AC$135,3))</f>
        <v>5.58</v>
      </c>
      <c r="F11" s="9" t="s">
        <v>1</v>
      </c>
      <c r="G11" s="15"/>
      <c r="H11" s="13">
        <f>IF(C11-E11=G11,1,0)</f>
        <v>0</v>
      </c>
      <c r="I11" s="8" t="s">
        <v>20</v>
      </c>
      <c r="J11" s="1">
        <f>MAX(VLOOKUP(($Y$3-1)*10+$Y$2+$Y22,$Z$1:$AC$135,2),VLOOKUP(($Y$3-1)*10+$Y$2+$Y22,$Z$1:$AC$135,3))</f>
        <v>74.85</v>
      </c>
      <c r="K11" s="9" t="s">
        <v>27</v>
      </c>
      <c r="L11" s="1">
        <f>MIN(VLOOKUP(($Y$3-1)*10+$Y$2+$Y22,$Z$1:$AC$135,2),VLOOKUP(($Y$3-1)*10+$Y$2+$Y22,$Z$1:$AC$135,3))</f>
        <v>70.3</v>
      </c>
      <c r="M11" s="9" t="s">
        <v>1</v>
      </c>
      <c r="N11" s="15"/>
      <c r="O11" s="14">
        <f>IF(J11-L11=N11,1,0)</f>
        <v>0</v>
      </c>
      <c r="P11" s="4"/>
      <c r="Q11" s="4"/>
      <c r="R11" s="4"/>
      <c r="S11" s="4"/>
      <c r="T11" s="4"/>
      <c r="U11" s="4"/>
      <c r="V11" s="20"/>
      <c r="W11" s="20"/>
      <c r="X11" s="4"/>
      <c r="Y11" s="16">
        <f t="shared" si="7"/>
        <v>8</v>
      </c>
      <c r="Z11" s="16">
        <f t="shared" si="6"/>
        <v>11</v>
      </c>
      <c r="AA11" s="30">
        <v>39.65</v>
      </c>
      <c r="AB11" s="30">
        <v>50.5</v>
      </c>
      <c r="AC11" s="13">
        <v>7</v>
      </c>
      <c r="AD11" s="26">
        <f ca="1" t="shared" si="0"/>
        <v>49.77</v>
      </c>
      <c r="AE11" s="26">
        <f ca="1" t="shared" si="0"/>
        <v>75.58</v>
      </c>
      <c r="AF11" s="13">
        <f t="shared" si="8"/>
        <v>49.77</v>
      </c>
      <c r="AG11" s="13">
        <f t="shared" si="9"/>
        <v>75.58</v>
      </c>
      <c r="AH11" s="13">
        <f t="shared" si="10"/>
        <v>0</v>
      </c>
      <c r="AI11" s="13">
        <f t="shared" si="11"/>
        <v>0</v>
      </c>
      <c r="AJ11" s="13">
        <f t="shared" si="12"/>
        <v>49.77</v>
      </c>
      <c r="AK11" s="13">
        <f t="shared" si="13"/>
        <v>75.5</v>
      </c>
      <c r="AL11" s="13">
        <f ca="1" t="shared" si="5"/>
        <v>3</v>
      </c>
    </row>
    <row r="12" spans="1:42" ht="16.5" customHeight="1">
      <c r="A12" s="4"/>
      <c r="B12" s="8" t="s">
        <v>8</v>
      </c>
      <c r="C12" s="1">
        <f>VLOOKUP(($Y$3-1)*10+$Y$2+$Y7,$Z$1:$AC$135,2)</f>
        <v>57.33</v>
      </c>
      <c r="D12" s="9" t="s">
        <v>14</v>
      </c>
      <c r="E12" s="1">
        <f>VLOOKUP(($Y$3-1)*10+$Y$2+$Y7,$Z$1:$AC$135,3)</f>
        <v>95.8</v>
      </c>
      <c r="F12" s="9" t="s">
        <v>1</v>
      </c>
      <c r="G12" s="15"/>
      <c r="H12" s="13">
        <f>IF(C12+E12=G12,1,0)</f>
        <v>0</v>
      </c>
      <c r="I12" s="8" t="s">
        <v>21</v>
      </c>
      <c r="J12" s="1">
        <f>VLOOKUP(($Y$3-1)*10+$Y$2+$Y13,$Z$1:$AC$135,2)</f>
        <v>59.07</v>
      </c>
      <c r="K12" s="9" t="s">
        <v>14</v>
      </c>
      <c r="L12" s="1">
        <f>VLOOKUP(($Y$3-1)*10+$Y$2+$Y13,$Z$1:$AC$135,3)</f>
        <v>17.7</v>
      </c>
      <c r="M12" s="9" t="s">
        <v>1</v>
      </c>
      <c r="N12" s="15"/>
      <c r="O12" s="14">
        <f>IF(J12+L12=N12,1,0)</f>
        <v>0</v>
      </c>
      <c r="P12" s="4"/>
      <c r="Q12" s="31">
        <f>IF(SUM(D20:D24,F20:F24,H20:H21)&gt;11,"Brilliant - you have all the answers correct!!!!",IF(SUM(D20:D24,F20:F24,H20:H21)&gt;1,"Congratulations!! You have made at least two red lines.",IF(SUM(D20:D24,F20:F24,H20:H21)=1,"Well done! You have a line of correct answers. Can you do more?","")))</f>
      </c>
      <c r="R12" s="32"/>
      <c r="S12" s="32"/>
      <c r="T12" s="32"/>
      <c r="U12" s="32"/>
      <c r="V12" s="20"/>
      <c r="W12" s="20"/>
      <c r="X12" s="4"/>
      <c r="Y12" s="16">
        <f t="shared" si="7"/>
        <v>9</v>
      </c>
      <c r="Z12" s="16">
        <f t="shared" si="6"/>
        <v>12</v>
      </c>
      <c r="AA12" s="30">
        <v>5.64</v>
      </c>
      <c r="AB12" s="30">
        <v>38.6</v>
      </c>
      <c r="AC12" s="13">
        <v>4</v>
      </c>
      <c r="AD12" s="26">
        <f ca="1" t="shared" si="0"/>
        <v>45.98</v>
      </c>
      <c r="AE12" s="26">
        <f ca="1" t="shared" si="0"/>
        <v>72.76</v>
      </c>
      <c r="AF12" s="13">
        <f t="shared" si="8"/>
        <v>45.98</v>
      </c>
      <c r="AG12" s="13">
        <f t="shared" si="9"/>
        <v>72.76</v>
      </c>
      <c r="AH12" s="13">
        <f t="shared" si="10"/>
        <v>0</v>
      </c>
      <c r="AI12" s="13">
        <f t="shared" si="11"/>
        <v>0</v>
      </c>
      <c r="AJ12" s="13">
        <f t="shared" si="12"/>
        <v>45.98</v>
      </c>
      <c r="AK12" s="13">
        <f t="shared" si="13"/>
        <v>72.7</v>
      </c>
      <c r="AL12" s="13">
        <f ca="1" t="shared" si="5"/>
        <v>3</v>
      </c>
      <c r="AM12" s="12"/>
      <c r="AN12" s="12"/>
      <c r="AO12" s="12"/>
      <c r="AP12" s="12"/>
    </row>
    <row r="13" spans="1:42" ht="16.5" customHeight="1">
      <c r="A13" s="4"/>
      <c r="B13" s="8" t="s">
        <v>9</v>
      </c>
      <c r="C13" s="1">
        <f>MAX(VLOOKUP(($Y$3-1)*10+$Y$2+$Y17,$Z$1:$AC$135,2),VLOOKUP(($Y$3-1)*10+$Y$2+$Y17,$Z$1:$AC$135,3))</f>
        <v>48.96</v>
      </c>
      <c r="D13" s="9" t="s">
        <v>27</v>
      </c>
      <c r="E13" s="1">
        <f>MIN(VLOOKUP(($Y$3-1)*10+$Y$2+$Y17,$Z$1:$AC$135,2),VLOOKUP(($Y$3-1)*10+$Y$2+$Y17,$Z$1:$AC$135,3))</f>
        <v>41.9</v>
      </c>
      <c r="F13" s="9" t="s">
        <v>1</v>
      </c>
      <c r="G13" s="15"/>
      <c r="H13" s="13">
        <f>IF(C13-E13=G13,1,0)</f>
        <v>0</v>
      </c>
      <c r="I13" s="8" t="s">
        <v>22</v>
      </c>
      <c r="J13" s="1">
        <f>MAX(VLOOKUP(($Y$3-1)*10+$Y$2+$Y23,$Z$1:$AC$135,2),VLOOKUP(($Y$3-1)*10+$Y$2+$Y23,$Z$1:$AC$135,3))</f>
        <v>89.8</v>
      </c>
      <c r="K13" s="9" t="s">
        <v>27</v>
      </c>
      <c r="L13" s="1">
        <f>MIN(VLOOKUP(($Y$3-1)*10+$Y$2+$Y23,$Z$1:$AC$135,2),VLOOKUP(($Y$3-1)*10+$Y$2+$Y23,$Z$1:$AC$135,3))</f>
        <v>70.79</v>
      </c>
      <c r="M13" s="9" t="s">
        <v>1</v>
      </c>
      <c r="N13" s="15"/>
      <c r="O13" s="14">
        <f>IF(J13-L13=N13,1,0)</f>
        <v>0</v>
      </c>
      <c r="P13" s="4"/>
      <c r="Q13" s="32"/>
      <c r="R13" s="32"/>
      <c r="S13" s="32"/>
      <c r="T13" s="32"/>
      <c r="U13" s="32"/>
      <c r="V13" s="20"/>
      <c r="W13" s="20"/>
      <c r="X13" s="4"/>
      <c r="Y13" s="16">
        <f t="shared" si="7"/>
        <v>10</v>
      </c>
      <c r="Z13" s="16">
        <f t="shared" si="6"/>
        <v>13</v>
      </c>
      <c r="AA13" s="30">
        <v>35.15</v>
      </c>
      <c r="AB13" s="30">
        <v>71.4</v>
      </c>
      <c r="AC13" s="13">
        <v>3</v>
      </c>
      <c r="AD13" s="26">
        <f ca="1" t="shared" si="0"/>
        <v>24.18</v>
      </c>
      <c r="AE13" s="26">
        <f ca="1" t="shared" si="0"/>
        <v>10.54</v>
      </c>
      <c r="AF13" s="13">
        <f t="shared" si="8"/>
        <v>24.18</v>
      </c>
      <c r="AG13" s="13">
        <f t="shared" si="9"/>
        <v>10.54</v>
      </c>
      <c r="AH13" s="13">
        <f t="shared" si="10"/>
        <v>0</v>
      </c>
      <c r="AI13" s="13">
        <f t="shared" si="11"/>
        <v>0</v>
      </c>
      <c r="AJ13" s="13">
        <f t="shared" si="12"/>
        <v>24.18</v>
      </c>
      <c r="AK13" s="13">
        <f t="shared" si="13"/>
        <v>10.5</v>
      </c>
      <c r="AL13" s="13">
        <f ca="1" t="shared" si="5"/>
        <v>8</v>
      </c>
      <c r="AM13" s="12"/>
      <c r="AN13" s="12"/>
      <c r="AO13" s="12"/>
      <c r="AP13" s="12"/>
    </row>
    <row r="14" spans="1:42" ht="16.5" customHeight="1">
      <c r="A14" s="4"/>
      <c r="B14" s="8" t="s">
        <v>10</v>
      </c>
      <c r="C14" s="1">
        <f>VLOOKUP(($Y$3-1)*10+$Y$2+$Y8,$Z$1:$AC$135,2)</f>
        <v>22.75</v>
      </c>
      <c r="D14" s="9" t="s">
        <v>14</v>
      </c>
      <c r="E14" s="1">
        <f>VLOOKUP(($Y$3-1)*10+$Y$2+$Y8,$Z$1:$AC$135,3)</f>
        <v>85.6</v>
      </c>
      <c r="F14" s="9" t="s">
        <v>1</v>
      </c>
      <c r="G14" s="15"/>
      <c r="H14" s="13">
        <f>IF(C14+E14=G14,1,0)</f>
        <v>0</v>
      </c>
      <c r="I14" s="8" t="s">
        <v>26</v>
      </c>
      <c r="J14" s="1">
        <f>VLOOKUP(($Y$3-1)*10+$Y$2+$Y24,$Z$1:$AC$135,2)</f>
        <v>97.83</v>
      </c>
      <c r="K14" s="9" t="s">
        <v>0</v>
      </c>
      <c r="L14" s="1">
        <f>VLOOKUP(($Y$3-1)*10+$Y$2+$Y24,$Z$1:$AC$135,4)</f>
        <v>8</v>
      </c>
      <c r="M14" s="9" t="s">
        <v>1</v>
      </c>
      <c r="N14" s="15"/>
      <c r="O14" s="14">
        <f>IF(J14*L14=N14,1,0)</f>
        <v>0</v>
      </c>
      <c r="P14" s="4"/>
      <c r="Q14" s="32"/>
      <c r="R14" s="32"/>
      <c r="S14" s="32"/>
      <c r="T14" s="32"/>
      <c r="U14" s="32"/>
      <c r="V14" s="20"/>
      <c r="W14" s="20"/>
      <c r="X14" s="4"/>
      <c r="Y14" s="16">
        <f t="shared" si="7"/>
        <v>11</v>
      </c>
      <c r="Z14" s="16">
        <f t="shared" si="6"/>
        <v>14</v>
      </c>
      <c r="AA14" s="30">
        <v>43.11</v>
      </c>
      <c r="AB14" s="30">
        <v>82</v>
      </c>
      <c r="AC14" s="13">
        <v>3</v>
      </c>
      <c r="AD14" s="26">
        <f ca="1" t="shared" si="0"/>
        <v>91.87</v>
      </c>
      <c r="AE14" s="26">
        <f ca="1" t="shared" si="0"/>
        <v>81.97</v>
      </c>
      <c r="AF14" s="13">
        <f t="shared" si="8"/>
        <v>91.87</v>
      </c>
      <c r="AG14" s="13">
        <f t="shared" si="9"/>
        <v>81.97</v>
      </c>
      <c r="AH14" s="13">
        <f t="shared" si="10"/>
        <v>0</v>
      </c>
      <c r="AI14" s="13">
        <f t="shared" si="11"/>
        <v>0</v>
      </c>
      <c r="AJ14" s="13">
        <f t="shared" si="12"/>
        <v>91.87</v>
      </c>
      <c r="AK14" s="13">
        <f t="shared" si="13"/>
        <v>81.9</v>
      </c>
      <c r="AL14" s="13">
        <f ca="1" t="shared" si="5"/>
        <v>6</v>
      </c>
      <c r="AM14" s="12"/>
      <c r="AN14" s="12"/>
      <c r="AO14" s="12"/>
      <c r="AP14" s="12"/>
    </row>
    <row r="15" spans="1:42" ht="16.5" customHeight="1">
      <c r="A15" s="4"/>
      <c r="B15" s="8" t="s">
        <v>11</v>
      </c>
      <c r="C15" s="1">
        <f>MAX(VLOOKUP(($Y$3-1)*10+$Y$2+$Y18,$Z$1:$AC$135,2),VLOOKUP(($Y$3-1)*10+$Y$2+$Y18,$Z$1:$AC$135,3))</f>
        <v>64.73</v>
      </c>
      <c r="D15" s="9" t="s">
        <v>27</v>
      </c>
      <c r="E15" s="1">
        <f>MIN(VLOOKUP(($Y$3-1)*10+$Y$2+$Y18,$Z$1:$AC$135,2),VLOOKUP(($Y$3-1)*10+$Y$2+$Y18,$Z$1:$AC$135,3))</f>
        <v>40.7</v>
      </c>
      <c r="F15" s="9" t="s">
        <v>1</v>
      </c>
      <c r="G15" s="15"/>
      <c r="H15" s="13">
        <f>IF(C15-E15=G15,1,0)</f>
        <v>0</v>
      </c>
      <c r="I15" s="8" t="s">
        <v>23</v>
      </c>
      <c r="J15" s="1">
        <f>VLOOKUP(($Y$3-1)*10+$Y$2+$Y25,$Z$1:$AC$135,2)</f>
        <v>45.02</v>
      </c>
      <c r="K15" s="9" t="s">
        <v>0</v>
      </c>
      <c r="L15" s="1">
        <f>VLOOKUP(($Y$3-1)*10+$Y$2+$Y25,$Z$1:$AC$135,4)</f>
        <v>7</v>
      </c>
      <c r="M15" s="9" t="s">
        <v>1</v>
      </c>
      <c r="N15" s="15"/>
      <c r="O15" s="14">
        <f>IF(J15*L15=N15,1,0)</f>
        <v>0</v>
      </c>
      <c r="P15" s="4"/>
      <c r="Q15" s="32"/>
      <c r="R15" s="32"/>
      <c r="S15" s="32"/>
      <c r="T15" s="32"/>
      <c r="U15" s="32"/>
      <c r="V15" s="20"/>
      <c r="W15" s="20"/>
      <c r="X15" s="4"/>
      <c r="Y15" s="16">
        <f t="shared" si="7"/>
        <v>12</v>
      </c>
      <c r="Z15" s="16">
        <f t="shared" si="6"/>
        <v>15</v>
      </c>
      <c r="AA15" s="30">
        <v>75.12</v>
      </c>
      <c r="AB15" s="30">
        <v>3.7</v>
      </c>
      <c r="AC15" s="13">
        <v>3</v>
      </c>
      <c r="AD15" s="26">
        <f ca="1" t="shared" si="0"/>
        <v>45.03</v>
      </c>
      <c r="AE15" s="26">
        <f ca="1" t="shared" si="0"/>
        <v>65.29</v>
      </c>
      <c r="AF15" s="13">
        <f t="shared" si="8"/>
        <v>45.03</v>
      </c>
      <c r="AG15" s="13">
        <f t="shared" si="9"/>
        <v>65.29</v>
      </c>
      <c r="AH15" s="13">
        <f t="shared" si="10"/>
        <v>0</v>
      </c>
      <c r="AI15" s="13">
        <f t="shared" si="11"/>
        <v>0</v>
      </c>
      <c r="AJ15" s="13">
        <f t="shared" si="12"/>
        <v>45.03</v>
      </c>
      <c r="AK15" s="13">
        <f t="shared" si="13"/>
        <v>65.2</v>
      </c>
      <c r="AL15" s="13">
        <f ca="1" t="shared" si="5"/>
        <v>7</v>
      </c>
      <c r="AM15" s="12"/>
      <c r="AN15" s="12"/>
      <c r="AO15" s="12"/>
      <c r="AP15" s="12"/>
    </row>
    <row r="16" spans="1:42" ht="16.5" customHeight="1">
      <c r="A16" s="4"/>
      <c r="B16" s="8" t="s">
        <v>12</v>
      </c>
      <c r="C16" s="1">
        <f>VLOOKUP(($Y$3-1)*10+$Y$2+$Y9,$Z$1:$AC$135,2)</f>
        <v>85.49</v>
      </c>
      <c r="D16" s="9" t="s">
        <v>14</v>
      </c>
      <c r="E16" s="1">
        <f>VLOOKUP(($Y$3-1)*10+$Y$2+$Y9,$Z$1:$AC$135,3)</f>
        <v>55.3</v>
      </c>
      <c r="F16" s="9" t="s">
        <v>1</v>
      </c>
      <c r="G16" s="15"/>
      <c r="H16" s="13">
        <f>IF(C16+E16=G16,1,0)</f>
        <v>0</v>
      </c>
      <c r="I16" s="8" t="s">
        <v>24</v>
      </c>
      <c r="J16" s="1">
        <f>VLOOKUP(($Y$3-1)*10+$Y$2+$Y26,$Z$1:$AC$135,2)</f>
        <v>15.67</v>
      </c>
      <c r="K16" s="9" t="s">
        <v>0</v>
      </c>
      <c r="L16" s="1">
        <f>VLOOKUP(($Y$3-1)*10+$Y$2+$Y26,$Z$1:$AC$135,4)</f>
        <v>5</v>
      </c>
      <c r="M16" s="9" t="s">
        <v>1</v>
      </c>
      <c r="N16" s="15"/>
      <c r="O16" s="14">
        <f>IF(J16*L16=N16,1,0)</f>
        <v>0</v>
      </c>
      <c r="P16" s="10"/>
      <c r="Q16" s="32"/>
      <c r="R16" s="32"/>
      <c r="S16" s="32"/>
      <c r="T16" s="32"/>
      <c r="U16" s="32"/>
      <c r="V16" s="20"/>
      <c r="W16" s="20"/>
      <c r="X16" s="4"/>
      <c r="Y16" s="16">
        <f t="shared" si="7"/>
        <v>13</v>
      </c>
      <c r="Z16" s="16">
        <f t="shared" si="6"/>
        <v>16</v>
      </c>
      <c r="AA16" s="30">
        <v>44.13</v>
      </c>
      <c r="AB16" s="30">
        <v>32.7</v>
      </c>
      <c r="AC16" s="13">
        <v>8</v>
      </c>
      <c r="AD16" s="26">
        <f ca="1" t="shared" si="0"/>
        <v>38.95</v>
      </c>
      <c r="AE16" s="26">
        <f ca="1" t="shared" si="0"/>
        <v>80.28</v>
      </c>
      <c r="AF16" s="13">
        <f t="shared" si="8"/>
        <v>38.95</v>
      </c>
      <c r="AG16" s="13">
        <f t="shared" si="9"/>
        <v>80.28</v>
      </c>
      <c r="AH16" s="13">
        <f t="shared" si="10"/>
        <v>0</v>
      </c>
      <c r="AI16" s="13">
        <f t="shared" si="11"/>
        <v>0</v>
      </c>
      <c r="AJ16" s="13">
        <f t="shared" si="12"/>
        <v>38.95</v>
      </c>
      <c r="AK16" s="13">
        <f t="shared" si="13"/>
        <v>80.2</v>
      </c>
      <c r="AL16" s="13">
        <f ca="1" t="shared" si="5"/>
        <v>5</v>
      </c>
      <c r="AM16" s="12"/>
      <c r="AN16" s="12"/>
      <c r="AO16" s="12"/>
      <c r="AP16" s="12"/>
    </row>
    <row r="17" spans="1:42" ht="16.5" customHeight="1">
      <c r="A17" s="4"/>
      <c r="B17" s="8" t="s">
        <v>13</v>
      </c>
      <c r="C17" s="1">
        <f>MAX(VLOOKUP(($Y$3-1)*10+$Y$2+$Y19,$Z$1:$AC$135,2),VLOOKUP(($Y$3-1)*10+$Y$2+$Y19,$Z$1:$AC$135,3))</f>
        <v>48.81</v>
      </c>
      <c r="D17" s="9" t="s">
        <v>27</v>
      </c>
      <c r="E17" s="1">
        <f>MIN(VLOOKUP(($Y$3-1)*10+$Y$2+$Y19,$Z$1:$AC$135,2),VLOOKUP(($Y$3-1)*10+$Y$2+$Y19,$Z$1:$AC$135,3))</f>
        <v>3.8</v>
      </c>
      <c r="F17" s="9" t="s">
        <v>1</v>
      </c>
      <c r="G17" s="15"/>
      <c r="H17" s="13">
        <f>IF(C17-E17=G17,1,0)</f>
        <v>0</v>
      </c>
      <c r="I17" s="8" t="s">
        <v>25</v>
      </c>
      <c r="J17" s="1">
        <f>VLOOKUP(($Y$3-1)*10+$Y$2+$Y27,$Z$1:$AC$135,2)</f>
        <v>92.44</v>
      </c>
      <c r="K17" s="9" t="s">
        <v>0</v>
      </c>
      <c r="L17" s="1">
        <f>VLOOKUP(($Y$3-1)*10+$Y$2+$Y27,$Z$1:$AC$135,4)</f>
        <v>6</v>
      </c>
      <c r="M17" s="9" t="s">
        <v>1</v>
      </c>
      <c r="N17" s="15"/>
      <c r="O17" s="14">
        <f>IF(J17*L17=N17,1,0)</f>
        <v>0</v>
      </c>
      <c r="P17" s="4"/>
      <c r="Q17" s="4"/>
      <c r="R17" s="4"/>
      <c r="S17" s="4"/>
      <c r="T17" s="4"/>
      <c r="U17" s="4"/>
      <c r="V17" s="20"/>
      <c r="W17" s="20"/>
      <c r="X17" s="4"/>
      <c r="Y17" s="16">
        <f t="shared" si="7"/>
        <v>14</v>
      </c>
      <c r="Z17" s="16">
        <f t="shared" si="6"/>
        <v>17</v>
      </c>
      <c r="AA17" s="30">
        <v>88.98</v>
      </c>
      <c r="AB17" s="30">
        <v>79.3</v>
      </c>
      <c r="AC17" s="13">
        <v>6</v>
      </c>
      <c r="AD17" s="26">
        <f ca="1" t="shared" si="0"/>
        <v>81.75</v>
      </c>
      <c r="AE17" s="26">
        <f ca="1" t="shared" si="0"/>
        <v>91.29</v>
      </c>
      <c r="AF17" s="13">
        <f t="shared" si="8"/>
        <v>81.75</v>
      </c>
      <c r="AG17" s="13">
        <f t="shared" si="9"/>
        <v>91.29</v>
      </c>
      <c r="AH17" s="13">
        <f t="shared" si="10"/>
        <v>0</v>
      </c>
      <c r="AI17" s="13">
        <f t="shared" si="11"/>
        <v>0</v>
      </c>
      <c r="AJ17" s="13">
        <f t="shared" si="12"/>
        <v>81.75</v>
      </c>
      <c r="AK17" s="13">
        <f t="shared" si="13"/>
        <v>91.2</v>
      </c>
      <c r="AL17" s="13">
        <f ca="1" t="shared" si="5"/>
        <v>7</v>
      </c>
      <c r="AM17" s="12"/>
      <c r="AN17" s="12"/>
      <c r="AO17" s="12"/>
      <c r="AP17" s="12"/>
    </row>
    <row r="18" spans="1:42" ht="16.5" customHeight="1">
      <c r="A18" s="4"/>
      <c r="B18" s="4"/>
      <c r="C18" s="4"/>
      <c r="D18" s="4"/>
      <c r="E18" s="4"/>
      <c r="F18" s="4"/>
      <c r="G18" s="4"/>
      <c r="H18" s="4"/>
      <c r="I18" s="8" t="s">
        <v>28</v>
      </c>
      <c r="J18" s="1">
        <f>VLOOKUP(($Y$3-1)*10+$Y$2+$Y28,$Z$1:$AC$135,2)</f>
        <v>99.82</v>
      </c>
      <c r="K18" s="9" t="s">
        <v>0</v>
      </c>
      <c r="L18" s="1">
        <f>VLOOKUP(($Y$3-1)*10+$Y$2+$Y28,$Z$1:$AC$135,4)</f>
        <v>6</v>
      </c>
      <c r="M18" s="9" t="s">
        <v>1</v>
      </c>
      <c r="N18" s="15"/>
      <c r="O18" s="14">
        <f>IF(J18*L18=N18,1,0)</f>
        <v>0</v>
      </c>
      <c r="P18" s="4"/>
      <c r="Q18" s="4"/>
      <c r="R18" s="4"/>
      <c r="S18" s="4"/>
      <c r="T18" s="4"/>
      <c r="U18" s="4"/>
      <c r="V18" s="20"/>
      <c r="W18" s="20"/>
      <c r="X18" s="4"/>
      <c r="Y18" s="16">
        <f t="shared" si="7"/>
        <v>15</v>
      </c>
      <c r="Z18" s="16">
        <f t="shared" si="6"/>
        <v>18</v>
      </c>
      <c r="AA18" s="30">
        <v>62.34</v>
      </c>
      <c r="AB18" s="30">
        <v>5</v>
      </c>
      <c r="AC18" s="13">
        <v>8</v>
      </c>
      <c r="AD18" s="26">
        <f ca="1" t="shared" si="0"/>
        <v>84.9</v>
      </c>
      <c r="AE18" s="26">
        <f ca="1" t="shared" si="0"/>
        <v>78.17</v>
      </c>
      <c r="AF18" s="13">
        <f t="shared" si="8"/>
        <v>84.9</v>
      </c>
      <c r="AG18" s="13">
        <f t="shared" si="9"/>
        <v>78.17</v>
      </c>
      <c r="AH18" s="13">
        <f t="shared" si="10"/>
        <v>1</v>
      </c>
      <c r="AI18" s="13">
        <f t="shared" si="11"/>
        <v>0</v>
      </c>
      <c r="AJ18" s="13">
        <f t="shared" si="12"/>
        <v>84.9</v>
      </c>
      <c r="AK18" s="13">
        <f t="shared" si="13"/>
        <v>78.17</v>
      </c>
      <c r="AL18" s="13">
        <f ca="1" t="shared" si="5"/>
        <v>6</v>
      </c>
      <c r="AM18" s="12"/>
      <c r="AN18" s="12"/>
      <c r="AO18" s="12"/>
      <c r="AP18" s="12"/>
    </row>
    <row r="19" spans="1:42" s="21" customFormat="1" ht="16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4"/>
      <c r="Y19" s="16">
        <f t="shared" si="7"/>
        <v>16</v>
      </c>
      <c r="Z19" s="16">
        <f t="shared" si="6"/>
        <v>19</v>
      </c>
      <c r="AA19" s="30">
        <v>94.09</v>
      </c>
      <c r="AB19" s="30">
        <v>9.4</v>
      </c>
      <c r="AC19" s="13">
        <v>6</v>
      </c>
      <c r="AD19" s="26">
        <f ca="1" t="shared" si="0"/>
        <v>96.48</v>
      </c>
      <c r="AE19" s="26">
        <f ca="1" t="shared" si="0"/>
        <v>13.58</v>
      </c>
      <c r="AF19" s="13">
        <f t="shared" si="8"/>
        <v>96.48</v>
      </c>
      <c r="AG19" s="13">
        <f t="shared" si="9"/>
        <v>13.58</v>
      </c>
      <c r="AH19" s="13">
        <f t="shared" si="10"/>
        <v>0</v>
      </c>
      <c r="AI19" s="13">
        <f t="shared" si="11"/>
        <v>0</v>
      </c>
      <c r="AJ19" s="13">
        <f t="shared" si="12"/>
        <v>96.48</v>
      </c>
      <c r="AK19" s="13">
        <f t="shared" si="13"/>
        <v>13.5</v>
      </c>
      <c r="AL19" s="13">
        <f ca="1" t="shared" si="5"/>
        <v>5</v>
      </c>
      <c r="AM19" s="22"/>
      <c r="AN19" s="22"/>
      <c r="AO19" s="22"/>
      <c r="AP19" s="22"/>
    </row>
    <row r="20" spans="1:42" s="21" customFormat="1" ht="16.5" customHeight="1">
      <c r="A20" s="20"/>
      <c r="B20" s="13" t="s">
        <v>29</v>
      </c>
      <c r="C20" s="13"/>
      <c r="D20" s="13">
        <f>IF(SUM(O18,H6,H15,O8,O13)=5,1,0)</f>
        <v>0</v>
      </c>
      <c r="E20" s="13" t="s">
        <v>30</v>
      </c>
      <c r="F20" s="13">
        <f>IF(SUM(O18,H7,H12,O6,O12)=5,1,0)</f>
        <v>0</v>
      </c>
      <c r="G20" s="18" t="s">
        <v>31</v>
      </c>
      <c r="H20" s="13">
        <f>IF(SUM(O18,H11,O10,H9,O7)=5,1,0)</f>
        <v>0</v>
      </c>
      <c r="I20" s="13"/>
      <c r="J20" s="24"/>
      <c r="K20" s="24"/>
      <c r="L20" s="24"/>
      <c r="M20" s="24"/>
      <c r="N20" s="24"/>
      <c r="O20" s="20"/>
      <c r="P20" s="20"/>
      <c r="Q20" s="20"/>
      <c r="R20" s="20"/>
      <c r="S20" s="20"/>
      <c r="T20" s="20"/>
      <c r="U20" s="20"/>
      <c r="V20" s="20"/>
      <c r="W20" s="20"/>
      <c r="X20" s="4"/>
      <c r="Y20" s="16">
        <f t="shared" si="7"/>
        <v>17</v>
      </c>
      <c r="Z20" s="16">
        <f t="shared" si="6"/>
        <v>20</v>
      </c>
      <c r="AA20" s="30">
        <v>25.5</v>
      </c>
      <c r="AB20" s="30">
        <v>9.49</v>
      </c>
      <c r="AC20" s="13">
        <v>4</v>
      </c>
      <c r="AD20" s="26">
        <f ca="1" t="shared" si="0"/>
        <v>9.73</v>
      </c>
      <c r="AE20" s="26">
        <f ca="1" t="shared" si="0"/>
        <v>19.37</v>
      </c>
      <c r="AF20" s="13">
        <f t="shared" si="8"/>
        <v>9.73</v>
      </c>
      <c r="AG20" s="13">
        <f t="shared" si="9"/>
        <v>19.37</v>
      </c>
      <c r="AH20" s="13">
        <f t="shared" si="10"/>
        <v>0</v>
      </c>
      <c r="AI20" s="13">
        <f t="shared" si="11"/>
        <v>0</v>
      </c>
      <c r="AJ20" s="13">
        <f t="shared" si="12"/>
        <v>9.73</v>
      </c>
      <c r="AK20" s="13">
        <f t="shared" si="13"/>
        <v>19.3</v>
      </c>
      <c r="AL20" s="13">
        <f ca="1" t="shared" si="5"/>
        <v>3</v>
      </c>
      <c r="AM20" s="22"/>
      <c r="AN20" s="22"/>
      <c r="AO20" s="22"/>
      <c r="AP20" s="22"/>
    </row>
    <row r="21" spans="1:42" s="21" customFormat="1" ht="16.5" customHeight="1">
      <c r="A21" s="20"/>
      <c r="B21" s="13"/>
      <c r="C21" s="13"/>
      <c r="D21" s="13">
        <f>IF(SUM(H7,H11,H16,O9,O14)=5,1,0)</f>
        <v>0</v>
      </c>
      <c r="E21" s="13"/>
      <c r="F21" s="13">
        <f>IF(SUM(H6,H11,H17,O11,O17)=5,1,0)</f>
        <v>0</v>
      </c>
      <c r="G21" s="13"/>
      <c r="H21" s="13">
        <f>IF(SUM(O12,O11,O10,O9,O13)=5,1,0)</f>
        <v>0</v>
      </c>
      <c r="I21" s="13"/>
      <c r="J21" s="24"/>
      <c r="K21" s="24"/>
      <c r="L21" s="24"/>
      <c r="M21" s="24"/>
      <c r="N21" s="24"/>
      <c r="O21" s="20"/>
      <c r="P21" s="20"/>
      <c r="Q21" s="20"/>
      <c r="R21" s="20"/>
      <c r="S21" s="20"/>
      <c r="T21" s="20"/>
      <c r="U21" s="20"/>
      <c r="V21" s="20"/>
      <c r="W21" s="20"/>
      <c r="X21" s="4"/>
      <c r="Y21" s="16">
        <f t="shared" si="7"/>
        <v>18</v>
      </c>
      <c r="Z21" s="16">
        <f t="shared" si="6"/>
        <v>21</v>
      </c>
      <c r="AA21" s="30">
        <v>77.58</v>
      </c>
      <c r="AB21" s="30">
        <v>45.7</v>
      </c>
      <c r="AC21" s="13">
        <v>5</v>
      </c>
      <c r="AD21" s="26">
        <f ca="1" t="shared" si="0"/>
        <v>46.39</v>
      </c>
      <c r="AE21" s="26">
        <f ca="1" t="shared" si="0"/>
        <v>82.95</v>
      </c>
      <c r="AF21" s="13">
        <f t="shared" si="8"/>
        <v>46.39</v>
      </c>
      <c r="AG21" s="13">
        <f t="shared" si="9"/>
        <v>82.95</v>
      </c>
      <c r="AH21" s="13">
        <f t="shared" si="10"/>
        <v>0</v>
      </c>
      <c r="AI21" s="13">
        <f t="shared" si="11"/>
        <v>0</v>
      </c>
      <c r="AJ21" s="13">
        <f t="shared" si="12"/>
        <v>46.39</v>
      </c>
      <c r="AK21" s="13">
        <f t="shared" si="13"/>
        <v>82.9</v>
      </c>
      <c r="AL21" s="13">
        <f ca="1" t="shared" si="5"/>
        <v>3</v>
      </c>
      <c r="AM21" s="22"/>
      <c r="AN21" s="22"/>
      <c r="AO21" s="22"/>
      <c r="AP21" s="22"/>
    </row>
    <row r="22" spans="1:38" s="21" customFormat="1" ht="16.5" customHeight="1">
      <c r="A22" s="20"/>
      <c r="B22" s="13"/>
      <c r="C22" s="13"/>
      <c r="D22" s="13">
        <f>IF(SUM(H12,H17,O10,O15,H8)=5,1,0)</f>
        <v>0</v>
      </c>
      <c r="E22" s="18"/>
      <c r="F22" s="13">
        <f>IF(SUM(H15,H16,O10,O16,H10)=5,1,0)</f>
        <v>0</v>
      </c>
      <c r="G22" s="13"/>
      <c r="H22" s="19"/>
      <c r="I22" s="13"/>
      <c r="J22" s="24"/>
      <c r="K22" s="24"/>
      <c r="L22" s="24"/>
      <c r="M22" s="24"/>
      <c r="N22" s="24"/>
      <c r="O22" s="20"/>
      <c r="P22" s="20"/>
      <c r="Q22" s="20"/>
      <c r="R22" s="20"/>
      <c r="S22" s="20"/>
      <c r="T22" s="20"/>
      <c r="U22" s="20"/>
      <c r="V22" s="20"/>
      <c r="W22" s="20"/>
      <c r="X22" s="4"/>
      <c r="Y22" s="16">
        <f t="shared" si="7"/>
        <v>19</v>
      </c>
      <c r="Z22" s="16">
        <f t="shared" si="6"/>
        <v>22</v>
      </c>
      <c r="AA22" s="30">
        <v>57.33</v>
      </c>
      <c r="AB22" s="30">
        <v>95.8</v>
      </c>
      <c r="AC22" s="13">
        <v>3</v>
      </c>
      <c r="AD22" s="26">
        <f ca="1" t="shared" si="0"/>
        <v>59.14</v>
      </c>
      <c r="AE22" s="26">
        <f ca="1" t="shared" si="0"/>
        <v>56.47</v>
      </c>
      <c r="AF22" s="13">
        <f t="shared" si="8"/>
        <v>59.14</v>
      </c>
      <c r="AG22" s="13">
        <f t="shared" si="9"/>
        <v>56.47</v>
      </c>
      <c r="AH22" s="13">
        <f t="shared" si="10"/>
        <v>0</v>
      </c>
      <c r="AI22" s="13">
        <f t="shared" si="11"/>
        <v>0</v>
      </c>
      <c r="AJ22" s="13">
        <f t="shared" si="12"/>
        <v>59.14</v>
      </c>
      <c r="AK22" s="13">
        <f t="shared" si="13"/>
        <v>56.4</v>
      </c>
      <c r="AL22" s="13">
        <f ca="1" t="shared" si="5"/>
        <v>6</v>
      </c>
    </row>
    <row r="23" spans="1:38" s="21" customFormat="1" ht="16.5" customHeight="1">
      <c r="A23" s="20"/>
      <c r="B23" s="13"/>
      <c r="C23" s="13"/>
      <c r="D23" s="13">
        <f>IF(SUM(O6,O11,O16,H9,H13)=5,1,0)</f>
        <v>0</v>
      </c>
      <c r="E23" s="18"/>
      <c r="F23" s="13">
        <f>IF(SUM(O8,O9,O15,H9,H14)=5,1,0)</f>
        <v>0</v>
      </c>
      <c r="G23" s="13"/>
      <c r="H23" s="19"/>
      <c r="I23" s="13"/>
      <c r="J23" s="24"/>
      <c r="K23" s="24"/>
      <c r="L23" s="24"/>
      <c r="M23" s="24"/>
      <c r="N23" s="24"/>
      <c r="O23" s="20"/>
      <c r="P23" s="20"/>
      <c r="Q23" s="20"/>
      <c r="R23" s="20"/>
      <c r="S23" s="20"/>
      <c r="T23" s="20"/>
      <c r="U23" s="20"/>
      <c r="V23" s="20"/>
      <c r="W23" s="20"/>
      <c r="X23" s="4"/>
      <c r="Y23" s="16">
        <f t="shared" si="7"/>
        <v>20</v>
      </c>
      <c r="Z23" s="16">
        <f t="shared" si="6"/>
        <v>23</v>
      </c>
      <c r="AA23" s="30">
        <v>22.75</v>
      </c>
      <c r="AB23" s="30">
        <v>85.6</v>
      </c>
      <c r="AC23" s="13">
        <v>5</v>
      </c>
      <c r="AD23" s="26">
        <f ca="1" t="shared" si="0"/>
        <v>48.61</v>
      </c>
      <c r="AE23" s="26">
        <f ca="1" t="shared" si="0"/>
        <v>60.8</v>
      </c>
      <c r="AF23" s="13">
        <f t="shared" si="8"/>
        <v>48.61</v>
      </c>
      <c r="AG23" s="13">
        <f t="shared" si="9"/>
        <v>60.8</v>
      </c>
      <c r="AH23" s="13">
        <f t="shared" si="10"/>
        <v>0</v>
      </c>
      <c r="AI23" s="13">
        <f t="shared" si="11"/>
        <v>1</v>
      </c>
      <c r="AJ23" s="13">
        <f t="shared" si="12"/>
        <v>48.61</v>
      </c>
      <c r="AK23" s="13">
        <f t="shared" si="13"/>
        <v>60.8</v>
      </c>
      <c r="AL23" s="13">
        <f ca="1" t="shared" si="5"/>
        <v>8</v>
      </c>
    </row>
    <row r="24" spans="1:38" s="21" customFormat="1" ht="16.5" customHeight="1">
      <c r="A24" s="20"/>
      <c r="B24" s="13"/>
      <c r="C24" s="13"/>
      <c r="D24" s="13">
        <f>IF(SUM(O12,O17,H10,H14,O7)=5,1,0)</f>
        <v>0</v>
      </c>
      <c r="E24" s="18"/>
      <c r="F24" s="13">
        <f>IF(SUM(O13,O14,H8,H13,O7)=5,1,0)</f>
        <v>0</v>
      </c>
      <c r="G24" s="13"/>
      <c r="H24" s="13"/>
      <c r="I24" s="13"/>
      <c r="J24" s="24"/>
      <c r="K24" s="24"/>
      <c r="L24" s="24"/>
      <c r="M24" s="24"/>
      <c r="N24" s="24"/>
      <c r="O24" s="20"/>
      <c r="P24" s="20"/>
      <c r="Q24" s="20"/>
      <c r="R24" s="20"/>
      <c r="S24" s="20"/>
      <c r="T24" s="20"/>
      <c r="U24" s="20"/>
      <c r="V24" s="20"/>
      <c r="W24" s="20"/>
      <c r="X24" s="4"/>
      <c r="Y24" s="16">
        <f t="shared" si="7"/>
        <v>21</v>
      </c>
      <c r="Z24" s="16">
        <f t="shared" si="6"/>
        <v>24</v>
      </c>
      <c r="AA24" s="30">
        <v>85.49</v>
      </c>
      <c r="AB24" s="30">
        <v>55.3</v>
      </c>
      <c r="AC24" s="13">
        <v>4</v>
      </c>
      <c r="AD24" s="26">
        <f ca="1" t="shared" si="0"/>
        <v>12.58</v>
      </c>
      <c r="AE24" s="26">
        <f ca="1" t="shared" si="0"/>
        <v>44.62</v>
      </c>
      <c r="AF24" s="13">
        <f t="shared" si="8"/>
        <v>12.58</v>
      </c>
      <c r="AG24" s="13">
        <f t="shared" si="9"/>
        <v>44.62</v>
      </c>
      <c r="AH24" s="13">
        <f t="shared" si="10"/>
        <v>0</v>
      </c>
      <c r="AI24" s="13">
        <f t="shared" si="11"/>
        <v>0</v>
      </c>
      <c r="AJ24" s="13">
        <f t="shared" si="12"/>
        <v>12.58</v>
      </c>
      <c r="AK24" s="13">
        <f t="shared" si="13"/>
        <v>44.6</v>
      </c>
      <c r="AL24" s="13">
        <f ca="1" t="shared" si="5"/>
        <v>3</v>
      </c>
    </row>
    <row r="25" spans="1:38" s="21" customFormat="1" ht="16.5" customHeight="1">
      <c r="A25" s="20"/>
      <c r="B25" s="20"/>
      <c r="C25" s="20"/>
      <c r="D25" s="20"/>
      <c r="E25" s="24"/>
      <c r="F25" s="20"/>
      <c r="G25" s="20"/>
      <c r="H25" s="25"/>
      <c r="I25" s="20"/>
      <c r="J25" s="24"/>
      <c r="K25" s="24"/>
      <c r="L25" s="24"/>
      <c r="M25" s="24"/>
      <c r="N25" s="24"/>
      <c r="O25" s="20"/>
      <c r="P25" s="20"/>
      <c r="Q25" s="20"/>
      <c r="R25" s="20"/>
      <c r="S25" s="20"/>
      <c r="T25" s="20"/>
      <c r="U25" s="20"/>
      <c r="V25" s="20"/>
      <c r="W25" s="20"/>
      <c r="X25" s="4"/>
      <c r="Y25" s="16">
        <f t="shared" si="7"/>
        <v>22</v>
      </c>
      <c r="Z25" s="16">
        <f t="shared" si="6"/>
        <v>25</v>
      </c>
      <c r="AA25" s="30">
        <v>15</v>
      </c>
      <c r="AB25" s="30">
        <v>24.83</v>
      </c>
      <c r="AC25" s="13">
        <v>4</v>
      </c>
      <c r="AD25" s="26">
        <f ca="1" t="shared" si="0"/>
        <v>99.1</v>
      </c>
      <c r="AE25" s="26">
        <f ca="1" t="shared" si="0"/>
        <v>52.33</v>
      </c>
      <c r="AF25" s="13">
        <f t="shared" si="8"/>
        <v>99.1</v>
      </c>
      <c r="AG25" s="13">
        <f t="shared" si="9"/>
        <v>52.33</v>
      </c>
      <c r="AH25" s="13">
        <f t="shared" si="10"/>
        <v>1</v>
      </c>
      <c r="AI25" s="13">
        <f t="shared" si="11"/>
        <v>0</v>
      </c>
      <c r="AJ25" s="13">
        <f t="shared" si="12"/>
        <v>99.1</v>
      </c>
      <c r="AK25" s="13">
        <f t="shared" si="13"/>
        <v>52.33</v>
      </c>
      <c r="AL25" s="13">
        <f ca="1" t="shared" si="5"/>
        <v>8</v>
      </c>
    </row>
    <row r="26" spans="1:38" s="21" customFormat="1" ht="16.5" customHeight="1">
      <c r="A26" s="20"/>
      <c r="B26" s="20"/>
      <c r="C26" s="20"/>
      <c r="D26" s="20"/>
      <c r="E26" s="24"/>
      <c r="F26" s="20"/>
      <c r="G26" s="20"/>
      <c r="H26" s="25"/>
      <c r="I26" s="20"/>
      <c r="J26" s="24"/>
      <c r="K26" s="24"/>
      <c r="L26" s="24"/>
      <c r="M26" s="24"/>
      <c r="N26" s="24"/>
      <c r="O26" s="20"/>
      <c r="P26" s="20"/>
      <c r="Q26" s="20"/>
      <c r="R26" s="20"/>
      <c r="S26" s="20"/>
      <c r="T26" s="20"/>
      <c r="U26" s="20"/>
      <c r="V26" s="20"/>
      <c r="W26" s="20"/>
      <c r="X26" s="4"/>
      <c r="Y26" s="16">
        <f t="shared" si="7"/>
        <v>23</v>
      </c>
      <c r="Z26" s="16">
        <f t="shared" si="6"/>
        <v>26</v>
      </c>
      <c r="AA26" s="30">
        <v>40.36</v>
      </c>
      <c r="AB26" s="30">
        <v>97.4</v>
      </c>
      <c r="AC26" s="13">
        <v>3</v>
      </c>
      <c r="AD26" s="26">
        <f ca="1" t="shared" si="0"/>
        <v>60.55</v>
      </c>
      <c r="AE26" s="26">
        <f ca="1" t="shared" si="0"/>
        <v>46.94</v>
      </c>
      <c r="AF26" s="13">
        <f t="shared" si="8"/>
        <v>60.55</v>
      </c>
      <c r="AG26" s="13">
        <f t="shared" si="9"/>
        <v>46.94</v>
      </c>
      <c r="AH26" s="13">
        <f t="shared" si="10"/>
        <v>0</v>
      </c>
      <c r="AI26" s="13">
        <f t="shared" si="11"/>
        <v>0</v>
      </c>
      <c r="AJ26" s="13">
        <f t="shared" si="12"/>
        <v>60.55</v>
      </c>
      <c r="AK26" s="13">
        <f t="shared" si="13"/>
        <v>46.9</v>
      </c>
      <c r="AL26" s="13">
        <f ca="1" t="shared" si="5"/>
        <v>8</v>
      </c>
    </row>
    <row r="27" spans="1:38" s="21" customFormat="1" ht="16.5" customHeight="1">
      <c r="A27" s="20"/>
      <c r="B27" s="20"/>
      <c r="C27" s="20"/>
      <c r="D27" s="20"/>
      <c r="E27" s="20"/>
      <c r="F27" s="20"/>
      <c r="G27" s="20"/>
      <c r="H27" s="20"/>
      <c r="I27" s="20"/>
      <c r="J27" s="24"/>
      <c r="K27" s="24"/>
      <c r="L27" s="24"/>
      <c r="M27" s="24"/>
      <c r="N27" s="24"/>
      <c r="O27" s="20"/>
      <c r="P27" s="20"/>
      <c r="Q27" s="20"/>
      <c r="R27" s="20"/>
      <c r="S27" s="20"/>
      <c r="T27" s="20"/>
      <c r="U27" s="20"/>
      <c r="V27" s="20"/>
      <c r="W27" s="20"/>
      <c r="X27" s="4"/>
      <c r="Y27" s="16">
        <f t="shared" si="7"/>
        <v>24</v>
      </c>
      <c r="Z27" s="16">
        <f t="shared" si="6"/>
        <v>27</v>
      </c>
      <c r="AA27" s="30">
        <v>16.79</v>
      </c>
      <c r="AB27" s="30">
        <v>35.3</v>
      </c>
      <c r="AC27" s="13">
        <v>5</v>
      </c>
      <c r="AD27" s="26">
        <f ca="1" t="shared" si="0"/>
        <v>32.26</v>
      </c>
      <c r="AE27" s="26">
        <f ca="1" t="shared" si="0"/>
        <v>31.25</v>
      </c>
      <c r="AF27" s="13">
        <f t="shared" si="8"/>
        <v>32.26</v>
      </c>
      <c r="AG27" s="13">
        <f t="shared" si="9"/>
        <v>31.25</v>
      </c>
      <c r="AH27" s="13">
        <f t="shared" si="10"/>
        <v>0</v>
      </c>
      <c r="AI27" s="13">
        <f t="shared" si="11"/>
        <v>0</v>
      </c>
      <c r="AJ27" s="13">
        <f t="shared" si="12"/>
        <v>32.26</v>
      </c>
      <c r="AK27" s="13">
        <f t="shared" si="13"/>
        <v>31.2</v>
      </c>
      <c r="AL27" s="13">
        <f ca="1" t="shared" si="5"/>
        <v>5</v>
      </c>
    </row>
    <row r="28" spans="1:38" s="21" customFormat="1" ht="16.5" customHeight="1">
      <c r="A28" s="20"/>
      <c r="B28" s="20"/>
      <c r="C28" s="20"/>
      <c r="D28" s="20"/>
      <c r="E28" s="20"/>
      <c r="F28" s="20"/>
      <c r="G28" s="20"/>
      <c r="H28" s="20"/>
      <c r="I28" s="20"/>
      <c r="J28" s="24"/>
      <c r="K28" s="24"/>
      <c r="L28" s="24"/>
      <c r="M28" s="24"/>
      <c r="N28" s="24"/>
      <c r="O28" s="20"/>
      <c r="P28" s="20"/>
      <c r="Q28" s="20"/>
      <c r="R28" s="20"/>
      <c r="S28" s="20"/>
      <c r="T28" s="20"/>
      <c r="U28" s="20"/>
      <c r="V28" s="20"/>
      <c r="W28" s="20"/>
      <c r="X28" s="4"/>
      <c r="Y28" s="16">
        <f t="shared" si="7"/>
        <v>25</v>
      </c>
      <c r="Z28" s="16">
        <f t="shared" si="6"/>
        <v>28</v>
      </c>
      <c r="AA28" s="30">
        <v>59.07</v>
      </c>
      <c r="AB28" s="30">
        <v>17.7</v>
      </c>
      <c r="AC28" s="13">
        <v>3</v>
      </c>
      <c r="AD28" s="26">
        <f ca="1" t="shared" si="0"/>
        <v>90.92</v>
      </c>
      <c r="AE28" s="26">
        <f ca="1" t="shared" si="0"/>
        <v>23.55</v>
      </c>
      <c r="AF28" s="13">
        <f t="shared" si="8"/>
        <v>90.92</v>
      </c>
      <c r="AG28" s="13">
        <f t="shared" si="9"/>
        <v>23.55</v>
      </c>
      <c r="AH28" s="13">
        <f t="shared" si="10"/>
        <v>0</v>
      </c>
      <c r="AI28" s="13">
        <f t="shared" si="11"/>
        <v>0</v>
      </c>
      <c r="AJ28" s="13">
        <f t="shared" si="12"/>
        <v>90.92</v>
      </c>
      <c r="AK28" s="13">
        <f t="shared" si="13"/>
        <v>23.5</v>
      </c>
      <c r="AL28" s="13">
        <f ca="1" t="shared" si="5"/>
        <v>4</v>
      </c>
    </row>
    <row r="29" spans="1:38" s="21" customFormat="1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4"/>
      <c r="K29" s="24"/>
      <c r="L29" s="24"/>
      <c r="M29" s="24"/>
      <c r="N29" s="24"/>
      <c r="O29" s="20"/>
      <c r="P29" s="20"/>
      <c r="Q29" s="20"/>
      <c r="R29" s="20"/>
      <c r="S29" s="20"/>
      <c r="T29" s="20"/>
      <c r="U29" s="20"/>
      <c r="V29" s="20"/>
      <c r="W29" s="20"/>
      <c r="X29" s="4"/>
      <c r="Y29" s="16">
        <f t="shared" si="7"/>
        <v>26</v>
      </c>
      <c r="Z29" s="16">
        <f t="shared" si="6"/>
        <v>29</v>
      </c>
      <c r="AA29" s="30">
        <v>86.06</v>
      </c>
      <c r="AB29" s="30">
        <v>28.3</v>
      </c>
      <c r="AC29" s="13">
        <v>3</v>
      </c>
      <c r="AD29" s="26">
        <f ca="1" t="shared" si="0"/>
        <v>76.37</v>
      </c>
      <c r="AE29" s="26">
        <f ca="1" t="shared" si="0"/>
        <v>52.36</v>
      </c>
      <c r="AF29" s="13">
        <f t="shared" si="8"/>
        <v>76.37</v>
      </c>
      <c r="AG29" s="13">
        <f t="shared" si="9"/>
        <v>52.36</v>
      </c>
      <c r="AH29" s="13">
        <f t="shared" si="10"/>
        <v>0</v>
      </c>
      <c r="AI29" s="13">
        <f t="shared" si="11"/>
        <v>0</v>
      </c>
      <c r="AJ29" s="13">
        <f t="shared" si="12"/>
        <v>76.37</v>
      </c>
      <c r="AK29" s="13">
        <f t="shared" si="13"/>
        <v>52.3</v>
      </c>
      <c r="AL29" s="13">
        <f ca="1" t="shared" si="5"/>
        <v>5</v>
      </c>
    </row>
    <row r="30" spans="1:38" s="21" customFormat="1" ht="16.5" customHeight="1">
      <c r="A30" s="20"/>
      <c r="B30" s="20"/>
      <c r="C30" s="20"/>
      <c r="D30" s="20"/>
      <c r="E30" s="20"/>
      <c r="F30" s="20"/>
      <c r="G30" s="20"/>
      <c r="H30" s="20"/>
      <c r="I30" s="20"/>
      <c r="J30" s="24"/>
      <c r="K30" s="24"/>
      <c r="L30" s="24"/>
      <c r="M30" s="24"/>
      <c r="N30" s="24"/>
      <c r="O30" s="20"/>
      <c r="P30" s="20"/>
      <c r="Q30" s="20"/>
      <c r="R30" s="20"/>
      <c r="S30" s="20"/>
      <c r="T30" s="20"/>
      <c r="U30" s="20"/>
      <c r="V30" s="20"/>
      <c r="W30" s="20"/>
      <c r="X30" s="4"/>
      <c r="Y30" s="16">
        <f t="shared" si="7"/>
        <v>27</v>
      </c>
      <c r="Z30" s="16">
        <f t="shared" si="6"/>
        <v>30</v>
      </c>
      <c r="AA30" s="30">
        <v>16.26</v>
      </c>
      <c r="AB30" s="30">
        <v>92.2</v>
      </c>
      <c r="AC30" s="13">
        <v>4</v>
      </c>
      <c r="AD30" s="26">
        <f ca="1" t="shared" si="0"/>
        <v>8.05</v>
      </c>
      <c r="AE30" s="26">
        <f ca="1" t="shared" si="0"/>
        <v>84.97</v>
      </c>
      <c r="AF30" s="13">
        <f t="shared" si="8"/>
        <v>8.05</v>
      </c>
      <c r="AG30" s="13">
        <f t="shared" si="9"/>
        <v>84.97</v>
      </c>
      <c r="AH30" s="13">
        <f t="shared" si="10"/>
        <v>0</v>
      </c>
      <c r="AI30" s="13">
        <f t="shared" si="11"/>
        <v>0</v>
      </c>
      <c r="AJ30" s="13">
        <f t="shared" si="12"/>
        <v>8.05</v>
      </c>
      <c r="AK30" s="13">
        <f t="shared" si="13"/>
        <v>84.9</v>
      </c>
      <c r="AL30" s="13">
        <f ca="1" t="shared" si="5"/>
        <v>3</v>
      </c>
    </row>
    <row r="31" spans="1:38" s="21" customFormat="1" ht="16.5" customHeight="1">
      <c r="A31" s="20"/>
      <c r="B31" s="20"/>
      <c r="C31" s="20"/>
      <c r="D31" s="20"/>
      <c r="E31" s="20"/>
      <c r="F31" s="20"/>
      <c r="G31" s="20"/>
      <c r="H31" s="20"/>
      <c r="I31" s="20"/>
      <c r="J31" s="24"/>
      <c r="K31" s="24"/>
      <c r="L31" s="24"/>
      <c r="M31" s="24"/>
      <c r="N31" s="24"/>
      <c r="O31" s="20"/>
      <c r="P31" s="20"/>
      <c r="Q31" s="20"/>
      <c r="R31" s="20"/>
      <c r="S31" s="20"/>
      <c r="T31" s="20"/>
      <c r="U31" s="20"/>
      <c r="V31" s="20"/>
      <c r="W31" s="20"/>
      <c r="X31" s="4"/>
      <c r="Y31" s="16">
        <f t="shared" si="7"/>
        <v>28</v>
      </c>
      <c r="Z31" s="16">
        <f t="shared" si="6"/>
        <v>31</v>
      </c>
      <c r="AA31" s="30">
        <v>5.58</v>
      </c>
      <c r="AB31" s="30">
        <v>93.1</v>
      </c>
      <c r="AC31" s="13">
        <v>3</v>
      </c>
      <c r="AD31" s="26">
        <f ca="1" t="shared" si="0"/>
        <v>76.3</v>
      </c>
      <c r="AE31" s="26">
        <f ca="1" t="shared" si="0"/>
        <v>74.02</v>
      </c>
      <c r="AF31" s="13">
        <f t="shared" si="8"/>
        <v>76.3</v>
      </c>
      <c r="AG31" s="13">
        <f t="shared" si="9"/>
        <v>74.02</v>
      </c>
      <c r="AH31" s="13">
        <f t="shared" si="10"/>
        <v>1</v>
      </c>
      <c r="AI31" s="13">
        <f t="shared" si="11"/>
        <v>0</v>
      </c>
      <c r="AJ31" s="13">
        <f t="shared" si="12"/>
        <v>76.3</v>
      </c>
      <c r="AK31" s="13">
        <f t="shared" si="13"/>
        <v>74.02</v>
      </c>
      <c r="AL31" s="13">
        <f ca="1" t="shared" si="5"/>
        <v>4</v>
      </c>
    </row>
    <row r="32" spans="1:38" s="21" customFormat="1" ht="16.5" customHeight="1">
      <c r="A32" s="20"/>
      <c r="B32" s="20"/>
      <c r="C32" s="20"/>
      <c r="D32" s="20"/>
      <c r="E32" s="20"/>
      <c r="F32" s="20"/>
      <c r="G32" s="20"/>
      <c r="H32" s="20"/>
      <c r="I32" s="20"/>
      <c r="J32" s="24"/>
      <c r="K32" s="24"/>
      <c r="L32" s="24"/>
      <c r="M32" s="24"/>
      <c r="N32" s="24"/>
      <c r="O32" s="20"/>
      <c r="P32" s="20"/>
      <c r="Q32" s="20"/>
      <c r="R32" s="20"/>
      <c r="S32" s="20"/>
      <c r="T32" s="20"/>
      <c r="U32" s="20"/>
      <c r="V32" s="20"/>
      <c r="W32" s="20"/>
      <c r="X32" s="4"/>
      <c r="Y32" s="16">
        <f t="shared" si="7"/>
        <v>29</v>
      </c>
      <c r="Z32" s="16">
        <f t="shared" si="6"/>
        <v>32</v>
      </c>
      <c r="AA32" s="30">
        <v>48.96</v>
      </c>
      <c r="AB32" s="30">
        <v>41.9</v>
      </c>
      <c r="AC32" s="13">
        <v>8</v>
      </c>
      <c r="AD32" s="26">
        <f ca="1" t="shared" si="0"/>
        <v>94.15</v>
      </c>
      <c r="AE32" s="26">
        <f ca="1" t="shared" si="0"/>
        <v>29.98</v>
      </c>
      <c r="AF32" s="13">
        <f t="shared" si="8"/>
        <v>94.15</v>
      </c>
      <c r="AG32" s="13">
        <f t="shared" si="9"/>
        <v>29.98</v>
      </c>
      <c r="AH32" s="13">
        <f t="shared" si="10"/>
        <v>0</v>
      </c>
      <c r="AI32" s="13">
        <f t="shared" si="11"/>
        <v>0</v>
      </c>
      <c r="AJ32" s="13">
        <f t="shared" si="12"/>
        <v>94.15</v>
      </c>
      <c r="AK32" s="13">
        <f t="shared" si="13"/>
        <v>29.9</v>
      </c>
      <c r="AL32" s="13">
        <f ca="1" t="shared" si="5"/>
        <v>7</v>
      </c>
    </row>
    <row r="33" spans="1:38" s="21" customFormat="1" ht="16.5" customHeight="1">
      <c r="A33" s="20"/>
      <c r="B33" s="20"/>
      <c r="C33" s="20"/>
      <c r="D33" s="20"/>
      <c r="E33" s="20"/>
      <c r="F33" s="20"/>
      <c r="G33" s="20"/>
      <c r="H33" s="20"/>
      <c r="I33" s="20"/>
      <c r="J33" s="24"/>
      <c r="K33" s="24"/>
      <c r="L33" s="24"/>
      <c r="M33" s="24"/>
      <c r="N33" s="24"/>
      <c r="O33" s="20"/>
      <c r="P33" s="20"/>
      <c r="Q33" s="20"/>
      <c r="R33" s="20"/>
      <c r="S33" s="20"/>
      <c r="T33" s="20"/>
      <c r="U33" s="20"/>
      <c r="V33" s="20"/>
      <c r="W33" s="20"/>
      <c r="X33" s="4"/>
      <c r="Y33" s="16">
        <f t="shared" si="7"/>
        <v>30</v>
      </c>
      <c r="Z33" s="16">
        <f t="shared" si="6"/>
        <v>33</v>
      </c>
      <c r="AA33" s="30">
        <v>64.73</v>
      </c>
      <c r="AB33" s="30">
        <v>40.7</v>
      </c>
      <c r="AC33" s="13">
        <v>7</v>
      </c>
      <c r="AD33" s="26">
        <f ca="1" t="shared" si="0"/>
        <v>70.9</v>
      </c>
      <c r="AE33" s="26">
        <f ca="1" t="shared" si="0"/>
        <v>21.09</v>
      </c>
      <c r="AF33" s="13">
        <f t="shared" si="8"/>
        <v>70.9</v>
      </c>
      <c r="AG33" s="13">
        <f t="shared" si="9"/>
        <v>21.09</v>
      </c>
      <c r="AH33" s="13">
        <f t="shared" si="10"/>
        <v>1</v>
      </c>
      <c r="AI33" s="13">
        <f t="shared" si="11"/>
        <v>0</v>
      </c>
      <c r="AJ33" s="13">
        <f t="shared" si="12"/>
        <v>70.9</v>
      </c>
      <c r="AK33" s="13">
        <f t="shared" si="13"/>
        <v>21.09</v>
      </c>
      <c r="AL33" s="13">
        <f ca="1" t="shared" si="5"/>
        <v>8</v>
      </c>
    </row>
    <row r="34" spans="1:38" s="21" customFormat="1" ht="16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4"/>
      <c r="Y34" s="16">
        <f t="shared" si="7"/>
        <v>31</v>
      </c>
      <c r="Z34" s="16">
        <f t="shared" si="6"/>
        <v>34</v>
      </c>
      <c r="AA34" s="30">
        <v>48.81</v>
      </c>
      <c r="AB34" s="30">
        <v>3.8</v>
      </c>
      <c r="AC34" s="13">
        <v>7</v>
      </c>
      <c r="AD34" s="26">
        <f aca="true" ca="1" t="shared" si="14" ref="AD34:AE65">INT(RAND()*10000)/100</f>
        <v>49.94</v>
      </c>
      <c r="AE34" s="26">
        <f ca="1" t="shared" si="14"/>
        <v>82.57</v>
      </c>
      <c r="AF34" s="13">
        <f t="shared" si="8"/>
        <v>49.94</v>
      </c>
      <c r="AG34" s="13">
        <f t="shared" si="9"/>
        <v>82.57</v>
      </c>
      <c r="AH34" s="13">
        <f t="shared" si="10"/>
        <v>0</v>
      </c>
      <c r="AI34" s="13">
        <f t="shared" si="11"/>
        <v>0</v>
      </c>
      <c r="AJ34" s="13">
        <f t="shared" si="12"/>
        <v>49.94</v>
      </c>
      <c r="AK34" s="13">
        <f t="shared" si="13"/>
        <v>82.5</v>
      </c>
      <c r="AL34" s="13">
        <f ca="1" t="shared" si="5"/>
        <v>7</v>
      </c>
    </row>
    <row r="35" spans="1:38" s="21" customFormat="1" ht="16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4"/>
      <c r="Y35" s="16">
        <f t="shared" si="7"/>
        <v>32</v>
      </c>
      <c r="Z35" s="16">
        <f t="shared" si="6"/>
        <v>35</v>
      </c>
      <c r="AA35" s="30">
        <v>99.23</v>
      </c>
      <c r="AB35" s="30">
        <v>80.8</v>
      </c>
      <c r="AC35" s="13">
        <v>4</v>
      </c>
      <c r="AD35" s="26">
        <f ca="1" t="shared" si="14"/>
        <v>84.14</v>
      </c>
      <c r="AE35" s="26">
        <f ca="1" t="shared" si="14"/>
        <v>28.32</v>
      </c>
      <c r="AF35" s="13">
        <f t="shared" si="8"/>
        <v>84.14</v>
      </c>
      <c r="AG35" s="13">
        <f t="shared" si="9"/>
        <v>28.32</v>
      </c>
      <c r="AH35" s="13">
        <f t="shared" si="10"/>
        <v>0</v>
      </c>
      <c r="AI35" s="13">
        <f t="shared" si="11"/>
        <v>0</v>
      </c>
      <c r="AJ35" s="13">
        <f t="shared" si="12"/>
        <v>84.14</v>
      </c>
      <c r="AK35" s="13">
        <f t="shared" si="13"/>
        <v>28.3</v>
      </c>
      <c r="AL35" s="13">
        <f ca="1" t="shared" si="5"/>
        <v>4</v>
      </c>
    </row>
    <row r="36" spans="1:38" s="21" customFormat="1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4"/>
      <c r="Y36" s="13"/>
      <c r="Z36" s="16">
        <f t="shared" si="6"/>
        <v>36</v>
      </c>
      <c r="AA36" s="30">
        <v>16.19</v>
      </c>
      <c r="AB36" s="30">
        <v>52.7</v>
      </c>
      <c r="AC36" s="13">
        <v>5</v>
      </c>
      <c r="AD36" s="26">
        <f ca="1" t="shared" si="14"/>
        <v>52.63</v>
      </c>
      <c r="AE36" s="26">
        <f ca="1" t="shared" si="14"/>
        <v>2.16</v>
      </c>
      <c r="AF36" s="13">
        <f t="shared" si="8"/>
        <v>52.63</v>
      </c>
      <c r="AG36" s="13">
        <f t="shared" si="9"/>
        <v>2.16</v>
      </c>
      <c r="AH36" s="13">
        <f t="shared" si="10"/>
        <v>0</v>
      </c>
      <c r="AI36" s="13">
        <f t="shared" si="11"/>
        <v>0</v>
      </c>
      <c r="AJ36" s="13">
        <f t="shared" si="12"/>
        <v>52.63</v>
      </c>
      <c r="AK36" s="13">
        <f t="shared" si="13"/>
        <v>2.1</v>
      </c>
      <c r="AL36" s="13">
        <f ca="1" t="shared" si="5"/>
        <v>7</v>
      </c>
    </row>
    <row r="37" spans="1:38" s="21" customFormat="1" ht="16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4"/>
      <c r="Y37" s="13"/>
      <c r="Z37" s="16">
        <f t="shared" si="6"/>
        <v>37</v>
      </c>
      <c r="AA37" s="30">
        <v>74.85</v>
      </c>
      <c r="AB37" s="30">
        <v>70.3</v>
      </c>
      <c r="AC37" s="13">
        <v>8</v>
      </c>
      <c r="AD37" s="26">
        <f ca="1" t="shared" si="14"/>
        <v>75.66</v>
      </c>
      <c r="AE37" s="26">
        <f ca="1" t="shared" si="14"/>
        <v>34.84</v>
      </c>
      <c r="AF37" s="13">
        <f t="shared" si="8"/>
        <v>75.66</v>
      </c>
      <c r="AG37" s="13">
        <f t="shared" si="9"/>
        <v>34.84</v>
      </c>
      <c r="AH37" s="13">
        <f t="shared" si="10"/>
        <v>0</v>
      </c>
      <c r="AI37" s="13">
        <f t="shared" si="11"/>
        <v>0</v>
      </c>
      <c r="AJ37" s="13">
        <f t="shared" si="12"/>
        <v>75.66</v>
      </c>
      <c r="AK37" s="13">
        <f t="shared" si="13"/>
        <v>34.8</v>
      </c>
      <c r="AL37" s="13">
        <f ca="1" t="shared" si="5"/>
        <v>5</v>
      </c>
    </row>
    <row r="38" spans="1:38" s="21" customFormat="1" ht="16.5" customHeight="1">
      <c r="A38" s="20"/>
      <c r="B38" s="20"/>
      <c r="C38" s="20"/>
      <c r="D38" s="20"/>
      <c r="E38" s="2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4"/>
      <c r="Y38" s="13"/>
      <c r="Z38" s="16">
        <f t="shared" si="6"/>
        <v>38</v>
      </c>
      <c r="AA38" s="30">
        <v>70.79</v>
      </c>
      <c r="AB38" s="30">
        <v>89.8</v>
      </c>
      <c r="AC38" s="13">
        <v>7</v>
      </c>
      <c r="AD38" s="26">
        <f ca="1" t="shared" si="14"/>
        <v>70.65</v>
      </c>
      <c r="AE38" s="26">
        <f ca="1" t="shared" si="14"/>
        <v>9.14</v>
      </c>
      <c r="AF38" s="13">
        <f t="shared" si="8"/>
        <v>70.65</v>
      </c>
      <c r="AG38" s="13">
        <f t="shared" si="9"/>
        <v>9.14</v>
      </c>
      <c r="AH38" s="13">
        <f t="shared" si="10"/>
        <v>0</v>
      </c>
      <c r="AI38" s="13">
        <f t="shared" si="11"/>
        <v>0</v>
      </c>
      <c r="AJ38" s="13">
        <f t="shared" si="12"/>
        <v>70.65</v>
      </c>
      <c r="AK38" s="13">
        <f t="shared" si="13"/>
        <v>9.1</v>
      </c>
      <c r="AL38" s="13">
        <f ca="1" t="shared" si="5"/>
        <v>8</v>
      </c>
    </row>
    <row r="39" spans="1:38" s="21" customFormat="1" ht="16.5" customHeight="1">
      <c r="A39" s="20"/>
      <c r="B39" s="20"/>
      <c r="C39" s="20"/>
      <c r="D39" s="20"/>
      <c r="E39" s="2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4"/>
      <c r="Y39" s="13"/>
      <c r="Z39" s="16">
        <f t="shared" si="6"/>
        <v>39</v>
      </c>
      <c r="AA39" s="30">
        <v>97.83</v>
      </c>
      <c r="AB39" s="30">
        <v>4.7</v>
      </c>
      <c r="AC39" s="13">
        <v>8</v>
      </c>
      <c r="AD39" s="26">
        <f ca="1" t="shared" si="14"/>
        <v>90</v>
      </c>
      <c r="AE39" s="26">
        <f ca="1" t="shared" si="14"/>
        <v>32.92</v>
      </c>
      <c r="AF39" s="13">
        <f t="shared" si="8"/>
        <v>90</v>
      </c>
      <c r="AG39" s="13">
        <f t="shared" si="9"/>
        <v>32.92</v>
      </c>
      <c r="AH39" s="13">
        <f t="shared" si="10"/>
        <v>1</v>
      </c>
      <c r="AI39" s="13">
        <f t="shared" si="11"/>
        <v>0</v>
      </c>
      <c r="AJ39" s="13">
        <f t="shared" si="12"/>
        <v>90</v>
      </c>
      <c r="AK39" s="13">
        <f t="shared" si="13"/>
        <v>32.92</v>
      </c>
      <c r="AL39" s="13">
        <f ca="1" t="shared" si="5"/>
        <v>8</v>
      </c>
    </row>
    <row r="40" spans="1:38" s="21" customFormat="1" ht="16.5" customHeight="1">
      <c r="A40" s="20"/>
      <c r="B40" s="20"/>
      <c r="C40" s="20"/>
      <c r="D40" s="20"/>
      <c r="E40" s="2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4"/>
      <c r="Y40" s="13"/>
      <c r="Z40" s="16">
        <f t="shared" si="6"/>
        <v>40</v>
      </c>
      <c r="AA40" s="30">
        <v>45.02</v>
      </c>
      <c r="AB40" s="30">
        <v>55.7</v>
      </c>
      <c r="AC40" s="13">
        <v>7</v>
      </c>
      <c r="AD40" s="26">
        <f ca="1" t="shared" si="14"/>
        <v>57.89</v>
      </c>
      <c r="AE40" s="26">
        <f ca="1" t="shared" si="14"/>
        <v>73.16</v>
      </c>
      <c r="AF40" s="13">
        <f t="shared" si="8"/>
        <v>57.89</v>
      </c>
      <c r="AG40" s="13">
        <f t="shared" si="9"/>
        <v>73.16</v>
      </c>
      <c r="AH40" s="13">
        <f t="shared" si="10"/>
        <v>0</v>
      </c>
      <c r="AI40" s="13">
        <f t="shared" si="11"/>
        <v>0</v>
      </c>
      <c r="AJ40" s="13">
        <f t="shared" si="12"/>
        <v>57.89</v>
      </c>
      <c r="AK40" s="13">
        <f t="shared" si="13"/>
        <v>73.1</v>
      </c>
      <c r="AL40" s="13">
        <f ca="1" t="shared" si="5"/>
        <v>4</v>
      </c>
    </row>
    <row r="41" spans="1:38" s="21" customFormat="1" ht="16.5" customHeight="1">
      <c r="A41" s="20"/>
      <c r="B41" s="20"/>
      <c r="C41" s="20"/>
      <c r="D41" s="20"/>
      <c r="E41" s="2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4"/>
      <c r="Y41" s="13"/>
      <c r="Z41" s="16">
        <f t="shared" si="6"/>
        <v>41</v>
      </c>
      <c r="AA41" s="30">
        <v>15.67</v>
      </c>
      <c r="AB41" s="30">
        <v>29.3</v>
      </c>
      <c r="AC41" s="13">
        <v>5</v>
      </c>
      <c r="AD41" s="26">
        <f ca="1" t="shared" si="14"/>
        <v>92.11</v>
      </c>
      <c r="AE41" s="26">
        <f ca="1" t="shared" si="14"/>
        <v>38.74</v>
      </c>
      <c r="AF41" s="13">
        <f t="shared" si="8"/>
        <v>92.11</v>
      </c>
      <c r="AG41" s="13">
        <f t="shared" si="9"/>
        <v>38.74</v>
      </c>
      <c r="AH41" s="13">
        <f t="shared" si="10"/>
        <v>0</v>
      </c>
      <c r="AI41" s="13">
        <f t="shared" si="11"/>
        <v>0</v>
      </c>
      <c r="AJ41" s="13">
        <f t="shared" si="12"/>
        <v>92.11</v>
      </c>
      <c r="AK41" s="13">
        <f t="shared" si="13"/>
        <v>38.7</v>
      </c>
      <c r="AL41" s="13">
        <f ca="1" t="shared" si="5"/>
        <v>5</v>
      </c>
    </row>
    <row r="42" spans="1:38" s="21" customFormat="1" ht="16.5" customHeight="1">
      <c r="A42" s="20"/>
      <c r="B42" s="20"/>
      <c r="C42" s="20"/>
      <c r="D42" s="20"/>
      <c r="E42" s="2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4"/>
      <c r="Y42" s="13"/>
      <c r="Z42" s="16">
        <f t="shared" si="6"/>
        <v>42</v>
      </c>
      <c r="AA42" s="30">
        <v>92.44</v>
      </c>
      <c r="AB42" s="30">
        <v>71.6</v>
      </c>
      <c r="AC42" s="13">
        <v>6</v>
      </c>
      <c r="AD42" s="26">
        <f ca="1" t="shared" si="14"/>
        <v>34.77</v>
      </c>
      <c r="AE42" s="26">
        <f ca="1" t="shared" si="14"/>
        <v>86.07</v>
      </c>
      <c r="AF42" s="13">
        <f t="shared" si="8"/>
        <v>34.77</v>
      </c>
      <c r="AG42" s="13">
        <f t="shared" si="9"/>
        <v>86.07</v>
      </c>
      <c r="AH42" s="13">
        <f t="shared" si="10"/>
        <v>0</v>
      </c>
      <c r="AI42" s="13">
        <f t="shared" si="11"/>
        <v>0</v>
      </c>
      <c r="AJ42" s="13">
        <f t="shared" si="12"/>
        <v>34.77</v>
      </c>
      <c r="AK42" s="13">
        <f t="shared" si="13"/>
        <v>86</v>
      </c>
      <c r="AL42" s="13">
        <f ca="1" t="shared" si="5"/>
        <v>6</v>
      </c>
    </row>
    <row r="43" spans="1:38" s="21" customFormat="1" ht="16.5" customHeight="1">
      <c r="A43" s="20"/>
      <c r="B43" s="20"/>
      <c r="C43" s="20"/>
      <c r="D43" s="20"/>
      <c r="E43" s="2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4"/>
      <c r="Y43" s="17"/>
      <c r="Z43" s="16">
        <f t="shared" si="6"/>
        <v>43</v>
      </c>
      <c r="AA43" s="30">
        <v>99.82</v>
      </c>
      <c r="AB43" s="30">
        <v>99.6</v>
      </c>
      <c r="AC43" s="13">
        <v>6</v>
      </c>
      <c r="AD43" s="26">
        <f ca="1" t="shared" si="14"/>
        <v>87.84</v>
      </c>
      <c r="AE43" s="26">
        <f ca="1" t="shared" si="14"/>
        <v>53.1</v>
      </c>
      <c r="AF43" s="13">
        <f t="shared" si="8"/>
        <v>87.84</v>
      </c>
      <c r="AG43" s="13">
        <f t="shared" si="9"/>
        <v>53.1</v>
      </c>
      <c r="AH43" s="13">
        <f t="shared" si="10"/>
        <v>0</v>
      </c>
      <c r="AI43" s="13">
        <f t="shared" si="11"/>
        <v>1</v>
      </c>
      <c r="AJ43" s="13">
        <f t="shared" si="12"/>
        <v>87.84</v>
      </c>
      <c r="AK43" s="13">
        <f t="shared" si="13"/>
        <v>53.1</v>
      </c>
      <c r="AL43" s="13">
        <f ca="1" t="shared" si="5"/>
        <v>7</v>
      </c>
    </row>
    <row r="44" spans="1:38" s="21" customFormat="1" ht="16.5" customHeight="1">
      <c r="A44" s="20"/>
      <c r="B44" s="20"/>
      <c r="C44" s="20"/>
      <c r="D44" s="20"/>
      <c r="E44" s="2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4"/>
      <c r="Y44" s="17"/>
      <c r="Z44" s="16">
        <f t="shared" si="6"/>
        <v>44</v>
      </c>
      <c r="AA44" s="30">
        <v>38.94</v>
      </c>
      <c r="AB44" s="30">
        <v>24.2</v>
      </c>
      <c r="AC44" s="13">
        <v>3</v>
      </c>
      <c r="AD44" s="26">
        <f ca="1" t="shared" si="14"/>
        <v>31.68</v>
      </c>
      <c r="AE44" s="26">
        <f ca="1" t="shared" si="14"/>
        <v>77.02</v>
      </c>
      <c r="AF44" s="13">
        <f t="shared" si="8"/>
        <v>31.68</v>
      </c>
      <c r="AG44" s="13">
        <f t="shared" si="9"/>
        <v>77.02</v>
      </c>
      <c r="AH44" s="13">
        <f t="shared" si="10"/>
        <v>0</v>
      </c>
      <c r="AI44" s="13">
        <f t="shared" si="11"/>
        <v>0</v>
      </c>
      <c r="AJ44" s="13">
        <f t="shared" si="12"/>
        <v>31.68</v>
      </c>
      <c r="AK44" s="13">
        <f t="shared" si="13"/>
        <v>77</v>
      </c>
      <c r="AL44" s="13">
        <f ca="1" t="shared" si="5"/>
        <v>7</v>
      </c>
    </row>
    <row r="45" spans="1:38" s="21" customFormat="1" ht="16.5" customHeight="1">
      <c r="A45" s="20"/>
      <c r="B45" s="20"/>
      <c r="C45" s="20"/>
      <c r="D45" s="20"/>
      <c r="E45" s="2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"/>
      <c r="Y45" s="17"/>
      <c r="Z45" s="16">
        <f t="shared" si="6"/>
        <v>45</v>
      </c>
      <c r="AA45" s="30">
        <v>77.48</v>
      </c>
      <c r="AB45" s="30">
        <v>37.4</v>
      </c>
      <c r="AC45" s="13">
        <v>6</v>
      </c>
      <c r="AD45" s="26">
        <f ca="1" t="shared" si="14"/>
        <v>41</v>
      </c>
      <c r="AE45" s="26">
        <f ca="1" t="shared" si="14"/>
        <v>25.32</v>
      </c>
      <c r="AF45" s="13">
        <f t="shared" si="8"/>
        <v>41</v>
      </c>
      <c r="AG45" s="13">
        <f t="shared" si="9"/>
        <v>25.32</v>
      </c>
      <c r="AH45" s="13">
        <f t="shared" si="10"/>
        <v>1</v>
      </c>
      <c r="AI45" s="13">
        <f t="shared" si="11"/>
        <v>0</v>
      </c>
      <c r="AJ45" s="13">
        <f t="shared" si="12"/>
        <v>41</v>
      </c>
      <c r="AK45" s="13">
        <f t="shared" si="13"/>
        <v>25.32</v>
      </c>
      <c r="AL45" s="13">
        <f ca="1" t="shared" si="5"/>
        <v>5</v>
      </c>
    </row>
    <row r="46" spans="1:38" s="21" customFormat="1" ht="16.5" customHeight="1">
      <c r="A46" s="20"/>
      <c r="B46" s="20"/>
      <c r="C46" s="20"/>
      <c r="D46" s="20"/>
      <c r="E46" s="2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4"/>
      <c r="Y46" s="17"/>
      <c r="Z46" s="16">
        <f t="shared" si="6"/>
        <v>46</v>
      </c>
      <c r="AA46" s="30">
        <v>64.74</v>
      </c>
      <c r="AB46" s="30">
        <v>73.8</v>
      </c>
      <c r="AC46" s="13">
        <v>3</v>
      </c>
      <c r="AD46" s="26">
        <f ca="1" t="shared" si="14"/>
        <v>23.22</v>
      </c>
      <c r="AE46" s="26">
        <f ca="1" t="shared" si="14"/>
        <v>39.37</v>
      </c>
      <c r="AF46" s="13">
        <f t="shared" si="8"/>
        <v>23.22</v>
      </c>
      <c r="AG46" s="13">
        <f t="shared" si="9"/>
        <v>39.37</v>
      </c>
      <c r="AH46" s="13">
        <f t="shared" si="10"/>
        <v>0</v>
      </c>
      <c r="AI46" s="13">
        <f t="shared" si="11"/>
        <v>0</v>
      </c>
      <c r="AJ46" s="13">
        <f t="shared" si="12"/>
        <v>23.22</v>
      </c>
      <c r="AK46" s="13">
        <f t="shared" si="13"/>
        <v>39.3</v>
      </c>
      <c r="AL46" s="13">
        <f ca="1" t="shared" si="5"/>
        <v>3</v>
      </c>
    </row>
    <row r="47" spans="1:38" s="21" customFormat="1" ht="16.5" customHeight="1">
      <c r="A47" s="20"/>
      <c r="B47" s="20"/>
      <c r="C47" s="20"/>
      <c r="D47" s="20"/>
      <c r="E47" s="2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4"/>
      <c r="Y47" s="17"/>
      <c r="Z47" s="16">
        <f t="shared" si="6"/>
        <v>47</v>
      </c>
      <c r="AA47" s="30">
        <v>80.24</v>
      </c>
      <c r="AB47" s="30">
        <v>32.4</v>
      </c>
      <c r="AC47" s="13">
        <v>5</v>
      </c>
      <c r="AD47" s="26">
        <f ca="1" t="shared" si="14"/>
        <v>29.03</v>
      </c>
      <c r="AE47" s="26">
        <f ca="1" t="shared" si="14"/>
        <v>75.41</v>
      </c>
      <c r="AF47" s="13">
        <f t="shared" si="8"/>
        <v>29.03</v>
      </c>
      <c r="AG47" s="13">
        <f t="shared" si="9"/>
        <v>75.41</v>
      </c>
      <c r="AH47" s="13">
        <f t="shared" si="10"/>
        <v>0</v>
      </c>
      <c r="AI47" s="13">
        <f t="shared" si="11"/>
        <v>0</v>
      </c>
      <c r="AJ47" s="13">
        <f t="shared" si="12"/>
        <v>29.03</v>
      </c>
      <c r="AK47" s="13">
        <f t="shared" si="13"/>
        <v>75.4</v>
      </c>
      <c r="AL47" s="13">
        <f ca="1" t="shared" si="5"/>
        <v>6</v>
      </c>
    </row>
    <row r="48" spans="1:38" s="21" customFormat="1" ht="16.5" customHeight="1">
      <c r="A48" s="20"/>
      <c r="B48" s="20"/>
      <c r="C48" s="20"/>
      <c r="D48" s="20"/>
      <c r="E48" s="2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4"/>
      <c r="Y48" s="17"/>
      <c r="Z48" s="16">
        <f t="shared" si="6"/>
        <v>48</v>
      </c>
      <c r="AA48" s="30">
        <v>60.8</v>
      </c>
      <c r="AB48" s="30">
        <v>3.55</v>
      </c>
      <c r="AC48" s="13">
        <v>6</v>
      </c>
      <c r="AD48" s="26">
        <f ca="1" t="shared" si="14"/>
        <v>20.52</v>
      </c>
      <c r="AE48" s="26">
        <f ca="1" t="shared" si="14"/>
        <v>10.4</v>
      </c>
      <c r="AF48" s="13">
        <f t="shared" si="8"/>
        <v>20.52</v>
      </c>
      <c r="AG48" s="13">
        <f t="shared" si="9"/>
        <v>10.4</v>
      </c>
      <c r="AH48" s="13">
        <f t="shared" si="10"/>
        <v>0</v>
      </c>
      <c r="AI48" s="13">
        <f t="shared" si="11"/>
        <v>1</v>
      </c>
      <c r="AJ48" s="13">
        <f t="shared" si="12"/>
        <v>20.52</v>
      </c>
      <c r="AK48" s="13">
        <f t="shared" si="13"/>
        <v>10.4</v>
      </c>
      <c r="AL48" s="13">
        <f ca="1" t="shared" si="5"/>
        <v>4</v>
      </c>
    </row>
    <row r="49" spans="1:38" s="21" customFormat="1" ht="16.5" customHeight="1">
      <c r="A49" s="20"/>
      <c r="B49" s="20"/>
      <c r="C49" s="20"/>
      <c r="D49" s="20"/>
      <c r="E49" s="2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4"/>
      <c r="Y49" s="17"/>
      <c r="Z49" s="16">
        <f t="shared" si="6"/>
        <v>49</v>
      </c>
      <c r="AA49" s="30">
        <v>63.37</v>
      </c>
      <c r="AB49" s="30">
        <v>11.3</v>
      </c>
      <c r="AC49" s="13">
        <v>4</v>
      </c>
      <c r="AD49" s="26">
        <f ca="1" t="shared" si="14"/>
        <v>26.49</v>
      </c>
      <c r="AE49" s="26">
        <f ca="1" t="shared" si="14"/>
        <v>82.29</v>
      </c>
      <c r="AF49" s="13">
        <f t="shared" si="8"/>
        <v>26.49</v>
      </c>
      <c r="AG49" s="13">
        <f t="shared" si="9"/>
        <v>82.29</v>
      </c>
      <c r="AH49" s="13">
        <f t="shared" si="10"/>
        <v>0</v>
      </c>
      <c r="AI49" s="13">
        <f t="shared" si="11"/>
        <v>0</v>
      </c>
      <c r="AJ49" s="13">
        <f t="shared" si="12"/>
        <v>26.49</v>
      </c>
      <c r="AK49" s="13">
        <f t="shared" si="13"/>
        <v>82.2</v>
      </c>
      <c r="AL49" s="13">
        <f ca="1" t="shared" si="5"/>
        <v>4</v>
      </c>
    </row>
    <row r="50" spans="1:38" s="21" customFormat="1" ht="16.5" customHeight="1">
      <c r="A50" s="20"/>
      <c r="B50" s="20"/>
      <c r="C50" s="20"/>
      <c r="D50" s="20"/>
      <c r="E50" s="2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4"/>
      <c r="Y50" s="17"/>
      <c r="Z50" s="16">
        <f t="shared" si="6"/>
        <v>50</v>
      </c>
      <c r="AA50" s="30">
        <v>2.88</v>
      </c>
      <c r="AB50" s="30">
        <v>37.9</v>
      </c>
      <c r="AC50" s="13">
        <v>6</v>
      </c>
      <c r="AD50" s="26">
        <f ca="1" t="shared" si="14"/>
        <v>54.32</v>
      </c>
      <c r="AE50" s="26">
        <f ca="1" t="shared" si="14"/>
        <v>56.29</v>
      </c>
      <c r="AF50" s="13">
        <f t="shared" si="8"/>
        <v>54.32</v>
      </c>
      <c r="AG50" s="13">
        <f t="shared" si="9"/>
        <v>56.29</v>
      </c>
      <c r="AH50" s="13">
        <f t="shared" si="10"/>
        <v>0</v>
      </c>
      <c r="AI50" s="13">
        <f t="shared" si="11"/>
        <v>0</v>
      </c>
      <c r="AJ50" s="13">
        <f t="shared" si="12"/>
        <v>54.32</v>
      </c>
      <c r="AK50" s="13">
        <f t="shared" si="13"/>
        <v>56.2</v>
      </c>
      <c r="AL50" s="13">
        <f ca="1" t="shared" si="5"/>
        <v>6</v>
      </c>
    </row>
    <row r="51" spans="1:38" s="21" customFormat="1" ht="16.5" customHeight="1">
      <c r="A51" s="20"/>
      <c r="B51" s="20"/>
      <c r="C51" s="20"/>
      <c r="D51" s="20"/>
      <c r="E51" s="2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4"/>
      <c r="Y51" s="17"/>
      <c r="Z51" s="16">
        <f t="shared" si="6"/>
        <v>51</v>
      </c>
      <c r="AA51" s="30">
        <v>96.47</v>
      </c>
      <c r="AB51" s="30">
        <v>47.2</v>
      </c>
      <c r="AC51" s="13">
        <v>5</v>
      </c>
      <c r="AD51" s="26">
        <f ca="1" t="shared" si="14"/>
        <v>32.5</v>
      </c>
      <c r="AE51" s="26">
        <f ca="1" t="shared" si="14"/>
        <v>77.45</v>
      </c>
      <c r="AF51" s="13">
        <f t="shared" si="8"/>
        <v>32.5</v>
      </c>
      <c r="AG51" s="13">
        <f t="shared" si="9"/>
        <v>77.45</v>
      </c>
      <c r="AH51" s="13">
        <f t="shared" si="10"/>
        <v>1</v>
      </c>
      <c r="AI51" s="13">
        <f t="shared" si="11"/>
        <v>0</v>
      </c>
      <c r="AJ51" s="13">
        <f t="shared" si="12"/>
        <v>32.5</v>
      </c>
      <c r="AK51" s="13">
        <f t="shared" si="13"/>
        <v>77.45</v>
      </c>
      <c r="AL51" s="13">
        <f ca="1" t="shared" si="5"/>
        <v>8</v>
      </c>
    </row>
    <row r="52" spans="1:38" s="21" customFormat="1" ht="16.5" customHeight="1">
      <c r="A52" s="20"/>
      <c r="B52" s="20"/>
      <c r="C52" s="20"/>
      <c r="D52" s="20"/>
      <c r="E52" s="2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4"/>
      <c r="Y52" s="17"/>
      <c r="Z52" s="16">
        <f t="shared" si="6"/>
        <v>52</v>
      </c>
      <c r="AA52" s="30">
        <v>50.05</v>
      </c>
      <c r="AB52" s="30">
        <v>23.1</v>
      </c>
      <c r="AC52" s="13">
        <v>8</v>
      </c>
      <c r="AD52" s="26">
        <f ca="1" t="shared" si="14"/>
        <v>27.73</v>
      </c>
      <c r="AE52" s="26">
        <f ca="1" t="shared" si="14"/>
        <v>85.95</v>
      </c>
      <c r="AF52" s="13">
        <f t="shared" si="8"/>
        <v>27.73</v>
      </c>
      <c r="AG52" s="13">
        <f t="shared" si="9"/>
        <v>85.95</v>
      </c>
      <c r="AH52" s="13">
        <f t="shared" si="10"/>
        <v>0</v>
      </c>
      <c r="AI52" s="13">
        <f t="shared" si="11"/>
        <v>0</v>
      </c>
      <c r="AJ52" s="13">
        <f t="shared" si="12"/>
        <v>27.73</v>
      </c>
      <c r="AK52" s="13">
        <f t="shared" si="13"/>
        <v>85.9</v>
      </c>
      <c r="AL52" s="13">
        <f ca="1" t="shared" si="5"/>
        <v>7</v>
      </c>
    </row>
    <row r="53" spans="1:38" s="21" customFormat="1" ht="16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4"/>
      <c r="Y53" s="17"/>
      <c r="Z53" s="16">
        <f t="shared" si="6"/>
        <v>53</v>
      </c>
      <c r="AA53" s="30">
        <v>14.71</v>
      </c>
      <c r="AB53" s="30">
        <v>18.2</v>
      </c>
      <c r="AC53" s="13">
        <v>4</v>
      </c>
      <c r="AD53" s="26">
        <f ca="1" t="shared" si="14"/>
        <v>5.27</v>
      </c>
      <c r="AE53" s="26">
        <f ca="1" t="shared" si="14"/>
        <v>0.24</v>
      </c>
      <c r="AF53" s="13">
        <f t="shared" si="8"/>
        <v>5.27</v>
      </c>
      <c r="AG53" s="13">
        <f t="shared" si="9"/>
        <v>2.24</v>
      </c>
      <c r="AH53" s="13">
        <f t="shared" si="10"/>
        <v>0</v>
      </c>
      <c r="AI53" s="13">
        <f t="shared" si="11"/>
        <v>0</v>
      </c>
      <c r="AJ53" s="13">
        <f t="shared" si="12"/>
        <v>5.27</v>
      </c>
      <c r="AK53" s="13">
        <f t="shared" si="13"/>
        <v>2.2</v>
      </c>
      <c r="AL53" s="13">
        <f ca="1" t="shared" si="5"/>
        <v>8</v>
      </c>
    </row>
    <row r="54" spans="1:38" s="21" customFormat="1" ht="16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4"/>
      <c r="Y54" s="17"/>
      <c r="Z54" s="16">
        <f t="shared" si="6"/>
        <v>54</v>
      </c>
      <c r="AA54" s="30">
        <v>61.39</v>
      </c>
      <c r="AB54" s="30">
        <v>86.6</v>
      </c>
      <c r="AC54" s="13">
        <v>8</v>
      </c>
      <c r="AD54" s="26">
        <f ca="1" t="shared" si="14"/>
        <v>37.79</v>
      </c>
      <c r="AE54" s="26">
        <f ca="1" t="shared" si="14"/>
        <v>15.58</v>
      </c>
      <c r="AF54" s="13">
        <f t="shared" si="8"/>
        <v>37.79</v>
      </c>
      <c r="AG54" s="13">
        <f t="shared" si="9"/>
        <v>15.58</v>
      </c>
      <c r="AH54" s="13">
        <f t="shared" si="10"/>
        <v>0</v>
      </c>
      <c r="AI54" s="13">
        <f t="shared" si="11"/>
        <v>0</v>
      </c>
      <c r="AJ54" s="13">
        <f t="shared" si="12"/>
        <v>37.79</v>
      </c>
      <c r="AK54" s="13">
        <f t="shared" si="13"/>
        <v>15.5</v>
      </c>
      <c r="AL54" s="13">
        <f ca="1" t="shared" si="5"/>
        <v>3</v>
      </c>
    </row>
    <row r="55" spans="1:38" s="21" customFormat="1" ht="16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4"/>
      <c r="Y55" s="17"/>
      <c r="Z55" s="16">
        <f t="shared" si="6"/>
        <v>55</v>
      </c>
      <c r="AA55" s="30">
        <v>96.31</v>
      </c>
      <c r="AB55" s="30">
        <v>49.6</v>
      </c>
      <c r="AC55" s="13">
        <v>8</v>
      </c>
      <c r="AD55" s="26">
        <f ca="1" t="shared" si="14"/>
        <v>35.01</v>
      </c>
      <c r="AE55" s="26">
        <f ca="1" t="shared" si="14"/>
        <v>25.6</v>
      </c>
      <c r="AF55" s="13">
        <f t="shared" si="8"/>
        <v>35.01</v>
      </c>
      <c r="AG55" s="13">
        <f t="shared" si="9"/>
        <v>25.6</v>
      </c>
      <c r="AH55" s="13">
        <f t="shared" si="10"/>
        <v>0</v>
      </c>
      <c r="AI55" s="13">
        <f t="shared" si="11"/>
        <v>1</v>
      </c>
      <c r="AJ55" s="13">
        <f t="shared" si="12"/>
        <v>35.01</v>
      </c>
      <c r="AK55" s="13">
        <f t="shared" si="13"/>
        <v>25.6</v>
      </c>
      <c r="AL55" s="13">
        <f ca="1" t="shared" si="5"/>
        <v>8</v>
      </c>
    </row>
    <row r="56" spans="1:38" s="21" customFormat="1" ht="16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4"/>
      <c r="Y56" s="17"/>
      <c r="Z56" s="16">
        <f t="shared" si="6"/>
        <v>56</v>
      </c>
      <c r="AA56" s="30">
        <v>49.67</v>
      </c>
      <c r="AB56" s="30">
        <v>2.1</v>
      </c>
      <c r="AC56" s="13">
        <v>6</v>
      </c>
      <c r="AD56" s="26">
        <f ca="1" t="shared" si="14"/>
        <v>30</v>
      </c>
      <c r="AE56" s="26">
        <f ca="1" t="shared" si="14"/>
        <v>12.41</v>
      </c>
      <c r="AF56" s="13">
        <f t="shared" si="8"/>
        <v>30</v>
      </c>
      <c r="AG56" s="13">
        <f t="shared" si="9"/>
        <v>12.41</v>
      </c>
      <c r="AH56" s="13">
        <f t="shared" si="10"/>
        <v>1</v>
      </c>
      <c r="AI56" s="13">
        <f t="shared" si="11"/>
        <v>0</v>
      </c>
      <c r="AJ56" s="13">
        <f t="shared" si="12"/>
        <v>30</v>
      </c>
      <c r="AK56" s="13">
        <f t="shared" si="13"/>
        <v>12.41</v>
      </c>
      <c r="AL56" s="13">
        <f ca="1" t="shared" si="5"/>
        <v>5</v>
      </c>
    </row>
    <row r="57" spans="1:38" s="21" customFormat="1" ht="16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4"/>
      <c r="Y57" s="17"/>
      <c r="Z57" s="16">
        <f t="shared" si="6"/>
        <v>57</v>
      </c>
      <c r="AA57" s="30">
        <v>54.34</v>
      </c>
      <c r="AB57" s="30">
        <v>59.5</v>
      </c>
      <c r="AC57" s="13">
        <v>4</v>
      </c>
      <c r="AD57" s="26">
        <f ca="1" t="shared" si="14"/>
        <v>92.18</v>
      </c>
      <c r="AE57" s="26">
        <f ca="1" t="shared" si="14"/>
        <v>62.25</v>
      </c>
      <c r="AF57" s="13">
        <f t="shared" si="8"/>
        <v>92.18</v>
      </c>
      <c r="AG57" s="13">
        <f t="shared" si="9"/>
        <v>62.25</v>
      </c>
      <c r="AH57" s="13">
        <f t="shared" si="10"/>
        <v>0</v>
      </c>
      <c r="AI57" s="13">
        <f t="shared" si="11"/>
        <v>0</v>
      </c>
      <c r="AJ57" s="13">
        <f t="shared" si="12"/>
        <v>92.18</v>
      </c>
      <c r="AK57" s="13">
        <f t="shared" si="13"/>
        <v>62.2</v>
      </c>
      <c r="AL57" s="13">
        <f ca="1" t="shared" si="5"/>
        <v>4</v>
      </c>
    </row>
    <row r="58" spans="1:38" s="21" customFormat="1" ht="16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4"/>
      <c r="Y58" s="17"/>
      <c r="Z58" s="16">
        <f t="shared" si="6"/>
        <v>58</v>
      </c>
      <c r="AA58" s="30">
        <v>63.44</v>
      </c>
      <c r="AB58" s="30">
        <v>41</v>
      </c>
      <c r="AC58" s="13">
        <v>4</v>
      </c>
      <c r="AD58" s="26">
        <f ca="1" t="shared" si="14"/>
        <v>59.6</v>
      </c>
      <c r="AE58" s="26">
        <f ca="1" t="shared" si="14"/>
        <v>94.52</v>
      </c>
      <c r="AF58" s="13">
        <f t="shared" si="8"/>
        <v>59.6</v>
      </c>
      <c r="AG58" s="13">
        <f t="shared" si="9"/>
        <v>94.52</v>
      </c>
      <c r="AH58" s="13">
        <f t="shared" si="10"/>
        <v>1</v>
      </c>
      <c r="AI58" s="13">
        <f t="shared" si="11"/>
        <v>0</v>
      </c>
      <c r="AJ58" s="13">
        <f t="shared" si="12"/>
        <v>59.6</v>
      </c>
      <c r="AK58" s="13">
        <f t="shared" si="13"/>
        <v>94.52</v>
      </c>
      <c r="AL58" s="13">
        <f ca="1" t="shared" si="5"/>
        <v>6</v>
      </c>
    </row>
    <row r="59" spans="1:38" s="21" customFormat="1" ht="16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4"/>
      <c r="Y59" s="17"/>
      <c r="Z59" s="16">
        <f t="shared" si="6"/>
        <v>59</v>
      </c>
      <c r="AA59" s="30">
        <v>31.65</v>
      </c>
      <c r="AB59" s="30">
        <v>15.7</v>
      </c>
      <c r="AC59" s="13">
        <v>7</v>
      </c>
      <c r="AD59" s="26">
        <f ca="1" t="shared" si="14"/>
        <v>85.81</v>
      </c>
      <c r="AE59" s="26">
        <f ca="1" t="shared" si="14"/>
        <v>70.56</v>
      </c>
      <c r="AF59" s="13">
        <f t="shared" si="8"/>
        <v>85.81</v>
      </c>
      <c r="AG59" s="13">
        <f t="shared" si="9"/>
        <v>70.56</v>
      </c>
      <c r="AH59" s="13">
        <f t="shared" si="10"/>
        <v>0</v>
      </c>
      <c r="AI59" s="13">
        <f t="shared" si="11"/>
        <v>0</v>
      </c>
      <c r="AJ59" s="13">
        <f t="shared" si="12"/>
        <v>85.81</v>
      </c>
      <c r="AK59" s="13">
        <f t="shared" si="13"/>
        <v>70.5</v>
      </c>
      <c r="AL59" s="13">
        <f ca="1" t="shared" si="5"/>
        <v>6</v>
      </c>
    </row>
    <row r="60" spans="1:38" s="21" customFormat="1" ht="16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4"/>
      <c r="Y60" s="17"/>
      <c r="Z60" s="16">
        <f t="shared" si="6"/>
        <v>60</v>
      </c>
      <c r="AA60" s="30">
        <v>51.82</v>
      </c>
      <c r="AB60" s="30">
        <v>51.3</v>
      </c>
      <c r="AC60" s="13">
        <v>7</v>
      </c>
      <c r="AD60" s="26">
        <f ca="1" t="shared" si="14"/>
        <v>66.84</v>
      </c>
      <c r="AE60" s="26">
        <f ca="1" t="shared" si="14"/>
        <v>65.07</v>
      </c>
      <c r="AF60" s="13">
        <f t="shared" si="8"/>
        <v>66.84</v>
      </c>
      <c r="AG60" s="13">
        <f t="shared" si="9"/>
        <v>65.07</v>
      </c>
      <c r="AH60" s="13">
        <f t="shared" si="10"/>
        <v>0</v>
      </c>
      <c r="AI60" s="13">
        <f t="shared" si="11"/>
        <v>0</v>
      </c>
      <c r="AJ60" s="13">
        <f t="shared" si="12"/>
        <v>66.84</v>
      </c>
      <c r="AK60" s="13">
        <f t="shared" si="13"/>
        <v>65</v>
      </c>
      <c r="AL60" s="13">
        <f ca="1" t="shared" si="5"/>
        <v>3</v>
      </c>
    </row>
    <row r="61" spans="1:38" s="21" customFormat="1" ht="16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4"/>
      <c r="Y61" s="17"/>
      <c r="Z61" s="16">
        <f t="shared" si="6"/>
        <v>61</v>
      </c>
      <c r="AA61" s="30">
        <v>61.34</v>
      </c>
      <c r="AB61" s="30">
        <v>6.8</v>
      </c>
      <c r="AC61" s="13">
        <v>7</v>
      </c>
      <c r="AD61" s="26">
        <f ca="1" t="shared" si="14"/>
        <v>45.63</v>
      </c>
      <c r="AE61" s="26">
        <f ca="1" t="shared" si="14"/>
        <v>49.85</v>
      </c>
      <c r="AF61" s="13">
        <f t="shared" si="8"/>
        <v>45.63</v>
      </c>
      <c r="AG61" s="13">
        <f t="shared" si="9"/>
        <v>49.85</v>
      </c>
      <c r="AH61" s="13">
        <f t="shared" si="10"/>
        <v>0</v>
      </c>
      <c r="AI61" s="13">
        <f t="shared" si="11"/>
        <v>0</v>
      </c>
      <c r="AJ61" s="13">
        <f t="shared" si="12"/>
        <v>45.63</v>
      </c>
      <c r="AK61" s="13">
        <f t="shared" si="13"/>
        <v>49.8</v>
      </c>
      <c r="AL61" s="13">
        <f ca="1" t="shared" si="5"/>
        <v>6</v>
      </c>
    </row>
    <row r="62" spans="1:38" s="21" customFormat="1" ht="16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4"/>
      <c r="Y62" s="17"/>
      <c r="Z62" s="16">
        <f t="shared" si="6"/>
        <v>62</v>
      </c>
      <c r="AA62" s="30">
        <v>39.38</v>
      </c>
      <c r="AB62" s="30">
        <v>88.4</v>
      </c>
      <c r="AC62" s="13">
        <v>4</v>
      </c>
      <c r="AD62" s="26">
        <f ca="1" t="shared" si="14"/>
        <v>75.1</v>
      </c>
      <c r="AE62" s="26">
        <f ca="1" t="shared" si="14"/>
        <v>91.44</v>
      </c>
      <c r="AF62" s="13">
        <f t="shared" si="8"/>
        <v>75.1</v>
      </c>
      <c r="AG62" s="13">
        <f t="shared" si="9"/>
        <v>91.44</v>
      </c>
      <c r="AH62" s="13">
        <f t="shared" si="10"/>
        <v>1</v>
      </c>
      <c r="AI62" s="13">
        <f t="shared" si="11"/>
        <v>0</v>
      </c>
      <c r="AJ62" s="13">
        <f t="shared" si="12"/>
        <v>75.1</v>
      </c>
      <c r="AK62" s="13">
        <f t="shared" si="13"/>
        <v>91.44</v>
      </c>
      <c r="AL62" s="13">
        <f ca="1" t="shared" si="5"/>
        <v>8</v>
      </c>
    </row>
    <row r="63" spans="1:38" s="21" customFormat="1" ht="16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4"/>
      <c r="Y63" s="17"/>
      <c r="Z63" s="16">
        <f t="shared" si="6"/>
        <v>63</v>
      </c>
      <c r="AA63" s="30">
        <v>3.72</v>
      </c>
      <c r="AB63" s="30">
        <v>55.9</v>
      </c>
      <c r="AC63" s="13">
        <v>7</v>
      </c>
      <c r="AD63" s="26">
        <f ca="1" t="shared" si="14"/>
        <v>5.95</v>
      </c>
      <c r="AE63" s="26">
        <f ca="1" t="shared" si="14"/>
        <v>71.53</v>
      </c>
      <c r="AF63" s="13">
        <f t="shared" si="8"/>
        <v>5.95</v>
      </c>
      <c r="AG63" s="13">
        <f t="shared" si="9"/>
        <v>71.53</v>
      </c>
      <c r="AH63" s="13">
        <f t="shared" si="10"/>
        <v>0</v>
      </c>
      <c r="AI63" s="13">
        <f t="shared" si="11"/>
        <v>0</v>
      </c>
      <c r="AJ63" s="13">
        <f t="shared" si="12"/>
        <v>5.95</v>
      </c>
      <c r="AK63" s="13">
        <f t="shared" si="13"/>
        <v>71.5</v>
      </c>
      <c r="AL63" s="13">
        <f ca="1" t="shared" si="5"/>
        <v>4</v>
      </c>
    </row>
    <row r="64" spans="1:38" s="21" customFormat="1" ht="16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4"/>
      <c r="Y64" s="17"/>
      <c r="Z64" s="16">
        <f t="shared" si="6"/>
        <v>64</v>
      </c>
      <c r="AA64" s="30">
        <v>93.94</v>
      </c>
      <c r="AB64" s="30">
        <v>95.9</v>
      </c>
      <c r="AC64" s="13">
        <v>5</v>
      </c>
      <c r="AD64" s="26">
        <f ca="1" t="shared" si="14"/>
        <v>24.62</v>
      </c>
      <c r="AE64" s="26">
        <f ca="1" t="shared" si="14"/>
        <v>20.61</v>
      </c>
      <c r="AF64" s="13">
        <f t="shared" si="8"/>
        <v>24.62</v>
      </c>
      <c r="AG64" s="13">
        <f t="shared" si="9"/>
        <v>20.61</v>
      </c>
      <c r="AH64" s="13">
        <f t="shared" si="10"/>
        <v>0</v>
      </c>
      <c r="AI64" s="13">
        <f t="shared" si="11"/>
        <v>0</v>
      </c>
      <c r="AJ64" s="13">
        <f t="shared" si="12"/>
        <v>24.62</v>
      </c>
      <c r="AK64" s="13">
        <f t="shared" si="13"/>
        <v>20.6</v>
      </c>
      <c r="AL64" s="13">
        <f ca="1" t="shared" si="5"/>
        <v>4</v>
      </c>
    </row>
    <row r="65" spans="1:38" s="21" customFormat="1" ht="16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4"/>
      <c r="Y65" s="17"/>
      <c r="Z65" s="16">
        <f t="shared" si="6"/>
        <v>65</v>
      </c>
      <c r="AA65" s="30">
        <v>92.44</v>
      </c>
      <c r="AB65" s="30">
        <v>3.6</v>
      </c>
      <c r="AC65" s="13">
        <v>8</v>
      </c>
      <c r="AD65" s="26">
        <f ca="1" t="shared" si="14"/>
        <v>73.35</v>
      </c>
      <c r="AE65" s="26">
        <f ca="1" t="shared" si="14"/>
        <v>65.52</v>
      </c>
      <c r="AF65" s="13">
        <f t="shared" si="8"/>
        <v>73.35</v>
      </c>
      <c r="AG65" s="13">
        <f t="shared" si="9"/>
        <v>65.52</v>
      </c>
      <c r="AH65" s="13">
        <f t="shared" si="10"/>
        <v>0</v>
      </c>
      <c r="AI65" s="13">
        <f t="shared" si="11"/>
        <v>0</v>
      </c>
      <c r="AJ65" s="13">
        <f t="shared" si="12"/>
        <v>73.35</v>
      </c>
      <c r="AK65" s="13">
        <f t="shared" si="13"/>
        <v>65.5</v>
      </c>
      <c r="AL65" s="13">
        <f ca="1" t="shared" si="5"/>
        <v>6</v>
      </c>
    </row>
    <row r="66" spans="1:38" s="21" customFormat="1" ht="16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"/>
      <c r="Y66" s="17"/>
      <c r="Z66" s="16">
        <f t="shared" si="6"/>
        <v>66</v>
      </c>
      <c r="AA66" s="30">
        <v>96.63</v>
      </c>
      <c r="AB66" s="30">
        <v>22.2</v>
      </c>
      <c r="AC66" s="13">
        <v>4</v>
      </c>
      <c r="AD66" s="26">
        <f aca="true" ca="1" t="shared" si="15" ref="AD66:AE97">INT(RAND()*10000)/100</f>
        <v>87.57</v>
      </c>
      <c r="AE66" s="26">
        <f ca="1" t="shared" si="15"/>
        <v>88.66</v>
      </c>
      <c r="AF66" s="13">
        <f t="shared" si="8"/>
        <v>87.57</v>
      </c>
      <c r="AG66" s="13">
        <f t="shared" si="9"/>
        <v>88.66</v>
      </c>
      <c r="AH66" s="13">
        <f t="shared" si="10"/>
        <v>0</v>
      </c>
      <c r="AI66" s="13">
        <f t="shared" si="11"/>
        <v>0</v>
      </c>
      <c r="AJ66" s="13">
        <f t="shared" si="12"/>
        <v>87.57</v>
      </c>
      <c r="AK66" s="13">
        <f t="shared" si="13"/>
        <v>88.6</v>
      </c>
      <c r="AL66" s="13">
        <f aca="true" ca="1" t="shared" si="16" ref="AL66:AL129">INT(RAND()*6)+3</f>
        <v>3</v>
      </c>
    </row>
    <row r="67" spans="1:38" s="21" customFormat="1" ht="16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4"/>
      <c r="Y67" s="17"/>
      <c r="Z67" s="16">
        <f aca="true" t="shared" si="17" ref="Z67:Z130">Z66+1</f>
        <v>67</v>
      </c>
      <c r="AA67" s="30">
        <v>36.11</v>
      </c>
      <c r="AB67" s="30">
        <v>83.3</v>
      </c>
      <c r="AC67" s="13">
        <v>3</v>
      </c>
      <c r="AD67" s="26">
        <f ca="1" t="shared" si="15"/>
        <v>21.71</v>
      </c>
      <c r="AE67" s="26">
        <f ca="1" t="shared" si="15"/>
        <v>57.05</v>
      </c>
      <c r="AF67" s="13">
        <f t="shared" si="8"/>
        <v>21.71</v>
      </c>
      <c r="AG67" s="13">
        <f t="shared" si="9"/>
        <v>57.05</v>
      </c>
      <c r="AH67" s="13">
        <f t="shared" si="10"/>
        <v>0</v>
      </c>
      <c r="AI67" s="13">
        <f t="shared" si="11"/>
        <v>0</v>
      </c>
      <c r="AJ67" s="13">
        <f t="shared" si="12"/>
        <v>21.71</v>
      </c>
      <c r="AK67" s="13">
        <f t="shared" si="13"/>
        <v>57</v>
      </c>
      <c r="AL67" s="13">
        <f ca="1" t="shared" si="16"/>
        <v>4</v>
      </c>
    </row>
    <row r="68" spans="1:38" s="21" customFormat="1" ht="16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4"/>
      <c r="Y68" s="17"/>
      <c r="Z68" s="16">
        <f t="shared" si="17"/>
        <v>68</v>
      </c>
      <c r="AA68" s="30">
        <v>44.57</v>
      </c>
      <c r="AB68" s="30">
        <v>16.2</v>
      </c>
      <c r="AC68" s="13">
        <v>3</v>
      </c>
      <c r="AD68" s="26">
        <f ca="1" t="shared" si="15"/>
        <v>95.15</v>
      </c>
      <c r="AE68" s="26">
        <f ca="1" t="shared" si="15"/>
        <v>59.63</v>
      </c>
      <c r="AF68" s="13">
        <f t="shared" si="8"/>
        <v>95.15</v>
      </c>
      <c r="AG68" s="13">
        <f t="shared" si="9"/>
        <v>59.63</v>
      </c>
      <c r="AH68" s="13">
        <f t="shared" si="10"/>
        <v>0</v>
      </c>
      <c r="AI68" s="13">
        <f t="shared" si="11"/>
        <v>0</v>
      </c>
      <c r="AJ68" s="13">
        <f t="shared" si="12"/>
        <v>95.15</v>
      </c>
      <c r="AK68" s="13">
        <f t="shared" si="13"/>
        <v>59.6</v>
      </c>
      <c r="AL68" s="13">
        <f ca="1" t="shared" si="16"/>
        <v>4</v>
      </c>
    </row>
    <row r="69" spans="1:38" s="21" customFormat="1" ht="16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4"/>
      <c r="Y69" s="17"/>
      <c r="Z69" s="16">
        <f t="shared" si="17"/>
        <v>69</v>
      </c>
      <c r="AA69" s="30">
        <v>62.77</v>
      </c>
      <c r="AB69" s="30">
        <v>46.1</v>
      </c>
      <c r="AC69" s="13">
        <v>8</v>
      </c>
      <c r="AD69" s="26">
        <f ca="1" t="shared" si="15"/>
        <v>15.08</v>
      </c>
      <c r="AE69" s="26">
        <f ca="1" t="shared" si="15"/>
        <v>57.3</v>
      </c>
      <c r="AF69" s="13">
        <f t="shared" si="8"/>
        <v>15.08</v>
      </c>
      <c r="AG69" s="13">
        <f t="shared" si="9"/>
        <v>57.3</v>
      </c>
      <c r="AH69" s="13">
        <f t="shared" si="10"/>
        <v>0</v>
      </c>
      <c r="AI69" s="13">
        <f t="shared" si="11"/>
        <v>1</v>
      </c>
      <c r="AJ69" s="13">
        <f t="shared" si="12"/>
        <v>15.08</v>
      </c>
      <c r="AK69" s="13">
        <f t="shared" si="13"/>
        <v>57.3</v>
      </c>
      <c r="AL69" s="13">
        <f ca="1" t="shared" si="16"/>
        <v>5</v>
      </c>
    </row>
    <row r="70" spans="1:38" s="21" customFormat="1" ht="16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4"/>
      <c r="Y70" s="17"/>
      <c r="Z70" s="16">
        <f t="shared" si="17"/>
        <v>70</v>
      </c>
      <c r="AA70" s="30">
        <v>13.2</v>
      </c>
      <c r="AB70" s="30">
        <v>30.31</v>
      </c>
      <c r="AC70" s="13">
        <v>4</v>
      </c>
      <c r="AD70" s="26">
        <f ca="1" t="shared" si="15"/>
        <v>9.91</v>
      </c>
      <c r="AE70" s="26">
        <f ca="1" t="shared" si="15"/>
        <v>75.28</v>
      </c>
      <c r="AF70" s="13">
        <f t="shared" si="8"/>
        <v>9.91</v>
      </c>
      <c r="AG70" s="13">
        <f t="shared" si="9"/>
        <v>75.28</v>
      </c>
      <c r="AH70" s="13">
        <f t="shared" si="10"/>
        <v>0</v>
      </c>
      <c r="AI70" s="13">
        <f t="shared" si="11"/>
        <v>0</v>
      </c>
      <c r="AJ70" s="13">
        <f t="shared" si="12"/>
        <v>9.91</v>
      </c>
      <c r="AK70" s="13">
        <f t="shared" si="13"/>
        <v>75.2</v>
      </c>
      <c r="AL70" s="13">
        <f ca="1" t="shared" si="16"/>
        <v>4</v>
      </c>
    </row>
    <row r="71" spans="1:38" s="21" customFormat="1" ht="16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4"/>
      <c r="Y71" s="17"/>
      <c r="Z71" s="16">
        <f t="shared" si="17"/>
        <v>71</v>
      </c>
      <c r="AA71" s="30">
        <v>5.94</v>
      </c>
      <c r="AB71" s="30">
        <v>39.1</v>
      </c>
      <c r="AC71" s="13">
        <v>4</v>
      </c>
      <c r="AD71" s="26">
        <f ca="1" t="shared" si="15"/>
        <v>92.54</v>
      </c>
      <c r="AE71" s="26">
        <f ca="1" t="shared" si="15"/>
        <v>5.84</v>
      </c>
      <c r="AF71" s="13">
        <f t="shared" si="8"/>
        <v>92.54</v>
      </c>
      <c r="AG71" s="13">
        <f t="shared" si="9"/>
        <v>5.84</v>
      </c>
      <c r="AH71" s="13">
        <f t="shared" si="10"/>
        <v>0</v>
      </c>
      <c r="AI71" s="13">
        <f t="shared" si="11"/>
        <v>0</v>
      </c>
      <c r="AJ71" s="13">
        <f t="shared" si="12"/>
        <v>92.54</v>
      </c>
      <c r="AK71" s="13">
        <f t="shared" si="13"/>
        <v>5.8</v>
      </c>
      <c r="AL71" s="13">
        <f ca="1" t="shared" si="16"/>
        <v>5</v>
      </c>
    </row>
    <row r="72" spans="1:38" s="21" customFormat="1" ht="16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4"/>
      <c r="Y72" s="17"/>
      <c r="Z72" s="16">
        <f t="shared" si="17"/>
        <v>72</v>
      </c>
      <c r="AA72" s="30">
        <v>58.27</v>
      </c>
      <c r="AB72" s="30">
        <v>83.5</v>
      </c>
      <c r="AC72" s="13">
        <v>4</v>
      </c>
      <c r="AD72" s="26">
        <f ca="1" t="shared" si="15"/>
        <v>67.96</v>
      </c>
      <c r="AE72" s="26">
        <f ca="1" t="shared" si="15"/>
        <v>37.16</v>
      </c>
      <c r="AF72" s="13">
        <f t="shared" si="8"/>
        <v>67.96</v>
      </c>
      <c r="AG72" s="13">
        <f t="shared" si="9"/>
        <v>37.16</v>
      </c>
      <c r="AH72" s="13">
        <f t="shared" si="10"/>
        <v>0</v>
      </c>
      <c r="AI72" s="13">
        <f t="shared" si="11"/>
        <v>0</v>
      </c>
      <c r="AJ72" s="13">
        <f t="shared" si="12"/>
        <v>67.96</v>
      </c>
      <c r="AK72" s="13">
        <f t="shared" si="13"/>
        <v>37.1</v>
      </c>
      <c r="AL72" s="13">
        <f ca="1" t="shared" si="16"/>
        <v>4</v>
      </c>
    </row>
    <row r="73" spans="1:38" s="21" customFormat="1" ht="16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4"/>
      <c r="Y73" s="17"/>
      <c r="Z73" s="16">
        <f t="shared" si="17"/>
        <v>73</v>
      </c>
      <c r="AA73" s="30">
        <v>80.99</v>
      </c>
      <c r="AB73" s="30">
        <v>57.9</v>
      </c>
      <c r="AC73" s="13">
        <v>4</v>
      </c>
      <c r="AD73" s="26">
        <f ca="1" t="shared" si="15"/>
        <v>87.09</v>
      </c>
      <c r="AE73" s="26">
        <f ca="1" t="shared" si="15"/>
        <v>48.91</v>
      </c>
      <c r="AF73" s="13">
        <f t="shared" si="8"/>
        <v>87.09</v>
      </c>
      <c r="AG73" s="13">
        <f t="shared" si="9"/>
        <v>48.91</v>
      </c>
      <c r="AH73" s="13">
        <f t="shared" si="10"/>
        <v>0</v>
      </c>
      <c r="AI73" s="13">
        <f t="shared" si="11"/>
        <v>0</v>
      </c>
      <c r="AJ73" s="13">
        <f t="shared" si="12"/>
        <v>87.09</v>
      </c>
      <c r="AK73" s="13">
        <f t="shared" si="13"/>
        <v>48.9</v>
      </c>
      <c r="AL73" s="13">
        <f ca="1" t="shared" si="16"/>
        <v>7</v>
      </c>
    </row>
    <row r="74" spans="1:38" s="21" customFormat="1" ht="16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4"/>
      <c r="Y74" s="17"/>
      <c r="Z74" s="16">
        <f t="shared" si="17"/>
        <v>74</v>
      </c>
      <c r="AA74" s="30">
        <v>28.28</v>
      </c>
      <c r="AB74" s="30">
        <v>51.2</v>
      </c>
      <c r="AC74" s="13">
        <v>3</v>
      </c>
      <c r="AD74" s="26">
        <f ca="1" t="shared" si="15"/>
        <v>49.8</v>
      </c>
      <c r="AE74" s="26">
        <f ca="1" t="shared" si="15"/>
        <v>16.03</v>
      </c>
      <c r="AF74" s="13">
        <f aca="true" t="shared" si="18" ref="AF74:AF135">IF(AD74&lt;2,AD74+2,AD74)</f>
        <v>49.8</v>
      </c>
      <c r="AG74" s="13">
        <f aca="true" t="shared" si="19" ref="AG74:AG135">IF(AE74&lt;2,AE74+2,AE74)</f>
        <v>16.03</v>
      </c>
      <c r="AH74" s="13">
        <f aca="true" t="shared" si="20" ref="AH74:AH135">IF(INT(10*AF74)=10*AF74,1,0)</f>
        <v>1</v>
      </c>
      <c r="AI74" s="13">
        <f aca="true" t="shared" si="21" ref="AI74:AI135">IF(INT(10*AG74)=10*AG74,1,0)</f>
        <v>0</v>
      </c>
      <c r="AJ74" s="13">
        <f aca="true" t="shared" si="22" ref="AJ74:AJ135">AF74</f>
        <v>49.8</v>
      </c>
      <c r="AK74" s="13">
        <f aca="true" t="shared" si="23" ref="AK74:AK135">IF(AND(AH74=0,AI74=0),INT(10*AG74)/10,AG74)</f>
        <v>16.03</v>
      </c>
      <c r="AL74" s="13">
        <f ca="1" t="shared" si="16"/>
        <v>8</v>
      </c>
    </row>
    <row r="75" spans="1:38" s="21" customFormat="1" ht="16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4"/>
      <c r="Y75" s="17"/>
      <c r="Z75" s="16">
        <f t="shared" si="17"/>
        <v>75</v>
      </c>
      <c r="AA75" s="30">
        <v>64</v>
      </c>
      <c r="AB75" s="30">
        <v>10.59</v>
      </c>
      <c r="AC75" s="13">
        <v>8</v>
      </c>
      <c r="AD75" s="26">
        <f ca="1" t="shared" si="15"/>
        <v>90</v>
      </c>
      <c r="AE75" s="26">
        <f ca="1" t="shared" si="15"/>
        <v>6.13</v>
      </c>
      <c r="AF75" s="13">
        <f t="shared" si="18"/>
        <v>90</v>
      </c>
      <c r="AG75" s="13">
        <f t="shared" si="19"/>
        <v>6.13</v>
      </c>
      <c r="AH75" s="13">
        <f t="shared" si="20"/>
        <v>1</v>
      </c>
      <c r="AI75" s="13">
        <f t="shared" si="21"/>
        <v>0</v>
      </c>
      <c r="AJ75" s="13">
        <f t="shared" si="22"/>
        <v>90</v>
      </c>
      <c r="AK75" s="13">
        <f t="shared" si="23"/>
        <v>6.13</v>
      </c>
      <c r="AL75" s="13">
        <f ca="1" t="shared" si="16"/>
        <v>8</v>
      </c>
    </row>
    <row r="76" spans="1:38" s="21" customFormat="1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4"/>
      <c r="Y76" s="17"/>
      <c r="Z76" s="16">
        <f t="shared" si="17"/>
        <v>76</v>
      </c>
      <c r="AA76" s="30">
        <v>8.97</v>
      </c>
      <c r="AB76" s="30">
        <v>69.3</v>
      </c>
      <c r="AC76" s="13">
        <v>6</v>
      </c>
      <c r="AD76" s="26">
        <f ca="1" t="shared" si="15"/>
        <v>2.26</v>
      </c>
      <c r="AE76" s="26">
        <f ca="1" t="shared" si="15"/>
        <v>89.87</v>
      </c>
      <c r="AF76" s="13">
        <f t="shared" si="18"/>
        <v>2.26</v>
      </c>
      <c r="AG76" s="13">
        <f t="shared" si="19"/>
        <v>89.87</v>
      </c>
      <c r="AH76" s="13">
        <f t="shared" si="20"/>
        <v>0</v>
      </c>
      <c r="AI76" s="13">
        <f t="shared" si="21"/>
        <v>0</v>
      </c>
      <c r="AJ76" s="13">
        <f t="shared" si="22"/>
        <v>2.26</v>
      </c>
      <c r="AK76" s="13">
        <f t="shared" si="23"/>
        <v>89.8</v>
      </c>
      <c r="AL76" s="13">
        <f ca="1" t="shared" si="16"/>
        <v>5</v>
      </c>
    </row>
    <row r="77" spans="1:38" s="21" customFormat="1" ht="16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4"/>
      <c r="Y77" s="17"/>
      <c r="Z77" s="16">
        <f t="shared" si="17"/>
        <v>77</v>
      </c>
      <c r="AA77" s="30">
        <v>97.41</v>
      </c>
      <c r="AB77" s="30">
        <v>30.2</v>
      </c>
      <c r="AC77" s="13">
        <v>6</v>
      </c>
      <c r="AD77" s="26">
        <f ca="1" t="shared" si="15"/>
        <v>77.57</v>
      </c>
      <c r="AE77" s="26">
        <f ca="1" t="shared" si="15"/>
        <v>94.14</v>
      </c>
      <c r="AF77" s="13">
        <f t="shared" si="18"/>
        <v>77.57</v>
      </c>
      <c r="AG77" s="13">
        <f t="shared" si="19"/>
        <v>94.14</v>
      </c>
      <c r="AH77" s="13">
        <f t="shared" si="20"/>
        <v>0</v>
      </c>
      <c r="AI77" s="13">
        <f t="shared" si="21"/>
        <v>0</v>
      </c>
      <c r="AJ77" s="13">
        <f t="shared" si="22"/>
        <v>77.57</v>
      </c>
      <c r="AK77" s="13">
        <f t="shared" si="23"/>
        <v>94.1</v>
      </c>
      <c r="AL77" s="13">
        <f ca="1" t="shared" si="16"/>
        <v>3</v>
      </c>
    </row>
    <row r="78" spans="1:38" s="21" customFormat="1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4"/>
      <c r="Y78" s="17"/>
      <c r="Z78" s="16">
        <f t="shared" si="17"/>
        <v>78</v>
      </c>
      <c r="AA78" s="30">
        <v>74.57</v>
      </c>
      <c r="AB78" s="30">
        <v>67.2</v>
      </c>
      <c r="AC78" s="13">
        <v>4</v>
      </c>
      <c r="AD78" s="26">
        <f ca="1" t="shared" si="15"/>
        <v>37.51</v>
      </c>
      <c r="AE78" s="26">
        <f ca="1" t="shared" si="15"/>
        <v>7.08</v>
      </c>
      <c r="AF78" s="13">
        <f t="shared" si="18"/>
        <v>37.51</v>
      </c>
      <c r="AG78" s="13">
        <f t="shared" si="19"/>
        <v>7.08</v>
      </c>
      <c r="AH78" s="13">
        <f t="shared" si="20"/>
        <v>0</v>
      </c>
      <c r="AI78" s="13">
        <f t="shared" si="21"/>
        <v>0</v>
      </c>
      <c r="AJ78" s="13">
        <f t="shared" si="22"/>
        <v>37.51</v>
      </c>
      <c r="AK78" s="13">
        <f t="shared" si="23"/>
        <v>7</v>
      </c>
      <c r="AL78" s="13">
        <f ca="1" t="shared" si="16"/>
        <v>8</v>
      </c>
    </row>
    <row r="79" spans="1:38" s="21" customFormat="1" ht="16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4"/>
      <c r="Y79" s="17"/>
      <c r="Z79" s="16">
        <f t="shared" si="17"/>
        <v>79</v>
      </c>
      <c r="AA79" s="30">
        <v>45.9</v>
      </c>
      <c r="AB79" s="30">
        <v>23.88</v>
      </c>
      <c r="AC79" s="13">
        <v>3</v>
      </c>
      <c r="AD79" s="26">
        <f ca="1" t="shared" si="15"/>
        <v>98.09</v>
      </c>
      <c r="AE79" s="26">
        <f ca="1" t="shared" si="15"/>
        <v>36.41</v>
      </c>
      <c r="AF79" s="13">
        <f t="shared" si="18"/>
        <v>98.09</v>
      </c>
      <c r="AG79" s="13">
        <f t="shared" si="19"/>
        <v>36.41</v>
      </c>
      <c r="AH79" s="13">
        <f t="shared" si="20"/>
        <v>0</v>
      </c>
      <c r="AI79" s="13">
        <f t="shared" si="21"/>
        <v>0</v>
      </c>
      <c r="AJ79" s="13">
        <f t="shared" si="22"/>
        <v>98.09</v>
      </c>
      <c r="AK79" s="13">
        <f t="shared" si="23"/>
        <v>36.4</v>
      </c>
      <c r="AL79" s="13">
        <f ca="1" t="shared" si="16"/>
        <v>3</v>
      </c>
    </row>
    <row r="80" spans="1:38" s="21" customFormat="1" ht="16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4"/>
      <c r="Y80" s="17"/>
      <c r="Z80" s="16">
        <f t="shared" si="17"/>
        <v>80</v>
      </c>
      <c r="AA80" s="30">
        <v>76.59</v>
      </c>
      <c r="AB80" s="30">
        <v>74.7</v>
      </c>
      <c r="AC80" s="13">
        <v>8</v>
      </c>
      <c r="AD80" s="26">
        <f ca="1" t="shared" si="15"/>
        <v>8.25</v>
      </c>
      <c r="AE80" s="26">
        <f ca="1" t="shared" si="15"/>
        <v>53.64</v>
      </c>
      <c r="AF80" s="13">
        <f t="shared" si="18"/>
        <v>8.25</v>
      </c>
      <c r="AG80" s="13">
        <f t="shared" si="19"/>
        <v>53.64</v>
      </c>
      <c r="AH80" s="13">
        <f t="shared" si="20"/>
        <v>0</v>
      </c>
      <c r="AI80" s="13">
        <f t="shared" si="21"/>
        <v>0</v>
      </c>
      <c r="AJ80" s="13">
        <f t="shared" si="22"/>
        <v>8.25</v>
      </c>
      <c r="AK80" s="13">
        <f t="shared" si="23"/>
        <v>53.6</v>
      </c>
      <c r="AL80" s="13">
        <f ca="1" t="shared" si="16"/>
        <v>7</v>
      </c>
    </row>
    <row r="81" spans="1:38" s="21" customFormat="1" ht="16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4"/>
      <c r="Y81" s="17"/>
      <c r="Z81" s="16">
        <f t="shared" si="17"/>
        <v>81</v>
      </c>
      <c r="AA81" s="30">
        <v>20.26</v>
      </c>
      <c r="AB81" s="30">
        <v>84.3</v>
      </c>
      <c r="AC81" s="13">
        <v>5</v>
      </c>
      <c r="AD81" s="26">
        <f ca="1" t="shared" si="15"/>
        <v>83.57</v>
      </c>
      <c r="AE81" s="26">
        <f ca="1" t="shared" si="15"/>
        <v>54.21</v>
      </c>
      <c r="AF81" s="13">
        <f t="shared" si="18"/>
        <v>83.57</v>
      </c>
      <c r="AG81" s="13">
        <f t="shared" si="19"/>
        <v>54.21</v>
      </c>
      <c r="AH81" s="13">
        <f t="shared" si="20"/>
        <v>0</v>
      </c>
      <c r="AI81" s="13">
        <f t="shared" si="21"/>
        <v>0</v>
      </c>
      <c r="AJ81" s="13">
        <f t="shared" si="22"/>
        <v>83.57</v>
      </c>
      <c r="AK81" s="13">
        <f t="shared" si="23"/>
        <v>54.2</v>
      </c>
      <c r="AL81" s="13">
        <f ca="1" t="shared" si="16"/>
        <v>6</v>
      </c>
    </row>
    <row r="82" spans="1:38" s="21" customFormat="1" ht="16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4"/>
      <c r="Y82" s="17"/>
      <c r="Z82" s="16">
        <f t="shared" si="17"/>
        <v>82</v>
      </c>
      <c r="AA82" s="30">
        <v>3.22</v>
      </c>
      <c r="AB82" s="30">
        <v>56.4</v>
      </c>
      <c r="AC82" s="13">
        <v>3</v>
      </c>
      <c r="AD82" s="26">
        <f ca="1" t="shared" si="15"/>
        <v>4.58</v>
      </c>
      <c r="AE82" s="26">
        <f ca="1" t="shared" si="15"/>
        <v>47.28</v>
      </c>
      <c r="AF82" s="13">
        <f t="shared" si="18"/>
        <v>4.58</v>
      </c>
      <c r="AG82" s="13">
        <f t="shared" si="19"/>
        <v>47.28</v>
      </c>
      <c r="AH82" s="13">
        <f t="shared" si="20"/>
        <v>0</v>
      </c>
      <c r="AI82" s="13">
        <f t="shared" si="21"/>
        <v>0</v>
      </c>
      <c r="AJ82" s="13">
        <f t="shared" si="22"/>
        <v>4.58</v>
      </c>
      <c r="AK82" s="13">
        <f t="shared" si="23"/>
        <v>47.2</v>
      </c>
      <c r="AL82" s="13">
        <f ca="1" t="shared" si="16"/>
        <v>6</v>
      </c>
    </row>
    <row r="83" spans="1:38" s="21" customFormat="1" ht="16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4"/>
      <c r="Y83" s="17"/>
      <c r="Z83" s="16">
        <f t="shared" si="17"/>
        <v>83</v>
      </c>
      <c r="AA83" s="30">
        <v>66.36</v>
      </c>
      <c r="AB83" s="30">
        <v>56.9</v>
      </c>
      <c r="AC83" s="13">
        <v>5</v>
      </c>
      <c r="AD83" s="26">
        <f ca="1" t="shared" si="15"/>
        <v>81.1</v>
      </c>
      <c r="AE83" s="26">
        <f ca="1" t="shared" si="15"/>
        <v>18.7</v>
      </c>
      <c r="AF83" s="13">
        <f t="shared" si="18"/>
        <v>81.1</v>
      </c>
      <c r="AG83" s="13">
        <f t="shared" si="19"/>
        <v>18.7</v>
      </c>
      <c r="AH83" s="13">
        <f t="shared" si="20"/>
        <v>1</v>
      </c>
      <c r="AI83" s="13">
        <f t="shared" si="21"/>
        <v>1</v>
      </c>
      <c r="AJ83" s="13">
        <f t="shared" si="22"/>
        <v>81.1</v>
      </c>
      <c r="AK83" s="13">
        <f t="shared" si="23"/>
        <v>18.7</v>
      </c>
      <c r="AL83" s="13">
        <f ca="1" t="shared" si="16"/>
        <v>8</v>
      </c>
    </row>
    <row r="84" spans="1:38" s="21" customFormat="1" ht="16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4"/>
      <c r="Y84" s="17"/>
      <c r="Z84" s="16">
        <f t="shared" si="17"/>
        <v>84</v>
      </c>
      <c r="AA84" s="30">
        <v>76.36</v>
      </c>
      <c r="AB84" s="30">
        <v>9.9</v>
      </c>
      <c r="AC84" s="13">
        <v>6</v>
      </c>
      <c r="AD84" s="26">
        <f ca="1" t="shared" si="15"/>
        <v>92.78</v>
      </c>
      <c r="AE84" s="26">
        <f ca="1" t="shared" si="15"/>
        <v>95.32</v>
      </c>
      <c r="AF84" s="13">
        <f t="shared" si="18"/>
        <v>92.78</v>
      </c>
      <c r="AG84" s="13">
        <f t="shared" si="19"/>
        <v>95.32</v>
      </c>
      <c r="AH84" s="13">
        <f t="shared" si="20"/>
        <v>0</v>
      </c>
      <c r="AI84" s="13">
        <f t="shared" si="21"/>
        <v>0</v>
      </c>
      <c r="AJ84" s="13">
        <f t="shared" si="22"/>
        <v>92.78</v>
      </c>
      <c r="AK84" s="13">
        <f t="shared" si="23"/>
        <v>95.3</v>
      </c>
      <c r="AL84" s="13">
        <f ca="1" t="shared" si="16"/>
        <v>3</v>
      </c>
    </row>
    <row r="85" spans="1:38" s="21" customFormat="1" ht="16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4"/>
      <c r="Y85" s="17"/>
      <c r="Z85" s="16">
        <f t="shared" si="17"/>
        <v>85</v>
      </c>
      <c r="AA85" s="30">
        <v>65.26</v>
      </c>
      <c r="AB85" s="30">
        <v>71.8</v>
      </c>
      <c r="AC85" s="13">
        <v>6</v>
      </c>
      <c r="AD85" s="26">
        <f ca="1" t="shared" si="15"/>
        <v>29.61</v>
      </c>
      <c r="AE85" s="26">
        <f ca="1" t="shared" si="15"/>
        <v>89.24</v>
      </c>
      <c r="AF85" s="13">
        <f t="shared" si="18"/>
        <v>29.61</v>
      </c>
      <c r="AG85" s="13">
        <f t="shared" si="19"/>
        <v>89.24</v>
      </c>
      <c r="AH85" s="13">
        <f t="shared" si="20"/>
        <v>0</v>
      </c>
      <c r="AI85" s="13">
        <f t="shared" si="21"/>
        <v>0</v>
      </c>
      <c r="AJ85" s="13">
        <f t="shared" si="22"/>
        <v>29.61</v>
      </c>
      <c r="AK85" s="13">
        <f t="shared" si="23"/>
        <v>89.2</v>
      </c>
      <c r="AL85" s="13">
        <f ca="1" t="shared" si="16"/>
        <v>6</v>
      </c>
    </row>
    <row r="86" spans="1:38" s="21" customFormat="1" ht="16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4"/>
      <c r="Y86" s="17"/>
      <c r="Z86" s="16">
        <f t="shared" si="17"/>
        <v>86</v>
      </c>
      <c r="AA86" s="30">
        <v>90.04</v>
      </c>
      <c r="AB86" s="30">
        <v>90.9</v>
      </c>
      <c r="AC86" s="13">
        <v>8</v>
      </c>
      <c r="AD86" s="26">
        <f ca="1" t="shared" si="15"/>
        <v>73.9</v>
      </c>
      <c r="AE86" s="26">
        <f ca="1" t="shared" si="15"/>
        <v>33.98</v>
      </c>
      <c r="AF86" s="13">
        <f t="shared" si="18"/>
        <v>73.9</v>
      </c>
      <c r="AG86" s="13">
        <f t="shared" si="19"/>
        <v>33.98</v>
      </c>
      <c r="AH86" s="13">
        <f t="shared" si="20"/>
        <v>1</v>
      </c>
      <c r="AI86" s="13">
        <f t="shared" si="21"/>
        <v>0</v>
      </c>
      <c r="AJ86" s="13">
        <f t="shared" si="22"/>
        <v>73.9</v>
      </c>
      <c r="AK86" s="13">
        <f t="shared" si="23"/>
        <v>33.98</v>
      </c>
      <c r="AL86" s="13">
        <f ca="1" t="shared" si="16"/>
        <v>7</v>
      </c>
    </row>
    <row r="87" spans="1:38" s="21" customFormat="1" ht="16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4"/>
      <c r="Y87" s="17"/>
      <c r="Z87" s="16">
        <f t="shared" si="17"/>
        <v>87</v>
      </c>
      <c r="AA87" s="30">
        <v>20.85</v>
      </c>
      <c r="AB87" s="30">
        <v>59</v>
      </c>
      <c r="AC87" s="13">
        <v>8</v>
      </c>
      <c r="AD87" s="26">
        <f ca="1" t="shared" si="15"/>
        <v>27.89</v>
      </c>
      <c r="AE87" s="26">
        <f ca="1" t="shared" si="15"/>
        <v>40.69</v>
      </c>
      <c r="AF87" s="13">
        <f t="shared" si="18"/>
        <v>27.89</v>
      </c>
      <c r="AG87" s="13">
        <f t="shared" si="19"/>
        <v>40.69</v>
      </c>
      <c r="AH87" s="13">
        <f t="shared" si="20"/>
        <v>0</v>
      </c>
      <c r="AI87" s="13">
        <f t="shared" si="21"/>
        <v>0</v>
      </c>
      <c r="AJ87" s="13">
        <f t="shared" si="22"/>
        <v>27.89</v>
      </c>
      <c r="AK87" s="13">
        <f t="shared" si="23"/>
        <v>40.6</v>
      </c>
      <c r="AL87" s="13">
        <f ca="1" t="shared" si="16"/>
        <v>7</v>
      </c>
    </row>
    <row r="88" spans="1:38" s="21" customFormat="1" ht="16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4"/>
      <c r="Y88" s="17"/>
      <c r="Z88" s="16">
        <f t="shared" si="17"/>
        <v>88</v>
      </c>
      <c r="AA88" s="30">
        <v>3.52</v>
      </c>
      <c r="AB88" s="30">
        <v>56.7</v>
      </c>
      <c r="AC88" s="13">
        <v>8</v>
      </c>
      <c r="AD88" s="26">
        <f ca="1" t="shared" si="15"/>
        <v>0.45</v>
      </c>
      <c r="AE88" s="26">
        <f ca="1" t="shared" si="15"/>
        <v>60.05</v>
      </c>
      <c r="AF88" s="13">
        <f t="shared" si="18"/>
        <v>2.45</v>
      </c>
      <c r="AG88" s="13">
        <f t="shared" si="19"/>
        <v>60.05</v>
      </c>
      <c r="AH88" s="13">
        <f t="shared" si="20"/>
        <v>0</v>
      </c>
      <c r="AI88" s="13">
        <f t="shared" si="21"/>
        <v>0</v>
      </c>
      <c r="AJ88" s="13">
        <f t="shared" si="22"/>
        <v>2.45</v>
      </c>
      <c r="AK88" s="13">
        <f t="shared" si="23"/>
        <v>60</v>
      </c>
      <c r="AL88" s="13">
        <f ca="1" t="shared" si="16"/>
        <v>5</v>
      </c>
    </row>
    <row r="89" spans="1:38" s="21" customFormat="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4"/>
      <c r="Y89" s="17"/>
      <c r="Z89" s="16">
        <f t="shared" si="17"/>
        <v>89</v>
      </c>
      <c r="AA89" s="30">
        <v>93.65</v>
      </c>
      <c r="AB89" s="30">
        <v>49.1</v>
      </c>
      <c r="AC89" s="13">
        <v>6</v>
      </c>
      <c r="AD89" s="26">
        <f ca="1" t="shared" si="15"/>
        <v>84.54</v>
      </c>
      <c r="AE89" s="26">
        <f ca="1" t="shared" si="15"/>
        <v>51.62</v>
      </c>
      <c r="AF89" s="13">
        <f t="shared" si="18"/>
        <v>84.54</v>
      </c>
      <c r="AG89" s="13">
        <f t="shared" si="19"/>
        <v>51.62</v>
      </c>
      <c r="AH89" s="13">
        <f t="shared" si="20"/>
        <v>0</v>
      </c>
      <c r="AI89" s="13">
        <f t="shared" si="21"/>
        <v>0</v>
      </c>
      <c r="AJ89" s="13">
        <f t="shared" si="22"/>
        <v>84.54</v>
      </c>
      <c r="AK89" s="13">
        <f t="shared" si="23"/>
        <v>51.6</v>
      </c>
      <c r="AL89" s="13">
        <f ca="1" t="shared" si="16"/>
        <v>3</v>
      </c>
    </row>
    <row r="90" spans="1:38" s="21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4"/>
      <c r="Y90" s="17"/>
      <c r="Z90" s="16">
        <f t="shared" si="17"/>
        <v>90</v>
      </c>
      <c r="AA90" s="30">
        <v>45.92</v>
      </c>
      <c r="AB90" s="30">
        <v>54.6</v>
      </c>
      <c r="AC90" s="13">
        <v>8</v>
      </c>
      <c r="AD90" s="26">
        <f ca="1" t="shared" si="15"/>
        <v>70.47</v>
      </c>
      <c r="AE90" s="26">
        <f ca="1" t="shared" si="15"/>
        <v>15.69</v>
      </c>
      <c r="AF90" s="13">
        <f t="shared" si="18"/>
        <v>70.47</v>
      </c>
      <c r="AG90" s="13">
        <f t="shared" si="19"/>
        <v>15.69</v>
      </c>
      <c r="AH90" s="13">
        <f t="shared" si="20"/>
        <v>0</v>
      </c>
      <c r="AI90" s="13">
        <f t="shared" si="21"/>
        <v>0</v>
      </c>
      <c r="AJ90" s="13">
        <f t="shared" si="22"/>
        <v>70.47</v>
      </c>
      <c r="AK90" s="13">
        <f t="shared" si="23"/>
        <v>15.6</v>
      </c>
      <c r="AL90" s="13">
        <f ca="1" t="shared" si="16"/>
        <v>6</v>
      </c>
    </row>
    <row r="91" spans="1:38" s="21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4"/>
      <c r="Y91" s="17"/>
      <c r="Z91" s="16">
        <f t="shared" si="17"/>
        <v>91</v>
      </c>
      <c r="AA91" s="30">
        <v>30.31</v>
      </c>
      <c r="AB91" s="30">
        <v>71.9</v>
      </c>
      <c r="AC91" s="13">
        <v>6</v>
      </c>
      <c r="AD91" s="26">
        <f ca="1" t="shared" si="15"/>
        <v>14.45</v>
      </c>
      <c r="AE91" s="26">
        <f ca="1" t="shared" si="15"/>
        <v>59.48</v>
      </c>
      <c r="AF91" s="13">
        <f t="shared" si="18"/>
        <v>14.45</v>
      </c>
      <c r="AG91" s="13">
        <f t="shared" si="19"/>
        <v>59.48</v>
      </c>
      <c r="AH91" s="13">
        <f t="shared" si="20"/>
        <v>0</v>
      </c>
      <c r="AI91" s="13">
        <f t="shared" si="21"/>
        <v>0</v>
      </c>
      <c r="AJ91" s="13">
        <f t="shared" si="22"/>
        <v>14.45</v>
      </c>
      <c r="AK91" s="13">
        <f t="shared" si="23"/>
        <v>59.4</v>
      </c>
      <c r="AL91" s="13">
        <f ca="1" t="shared" si="16"/>
        <v>4</v>
      </c>
    </row>
    <row r="92" spans="1:38" s="21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4"/>
      <c r="Y92" s="17"/>
      <c r="Z92" s="16">
        <f t="shared" si="17"/>
        <v>92</v>
      </c>
      <c r="AA92" s="30">
        <v>10.63</v>
      </c>
      <c r="AB92" s="30">
        <v>10.9</v>
      </c>
      <c r="AC92" s="13">
        <v>3</v>
      </c>
      <c r="AD92" s="26">
        <f ca="1" t="shared" si="15"/>
        <v>29.44</v>
      </c>
      <c r="AE92" s="26">
        <f ca="1" t="shared" si="15"/>
        <v>62.09</v>
      </c>
      <c r="AF92" s="13">
        <f t="shared" si="18"/>
        <v>29.44</v>
      </c>
      <c r="AG92" s="13">
        <f t="shared" si="19"/>
        <v>62.09</v>
      </c>
      <c r="AH92" s="13">
        <f t="shared" si="20"/>
        <v>0</v>
      </c>
      <c r="AI92" s="13">
        <f t="shared" si="21"/>
        <v>0</v>
      </c>
      <c r="AJ92" s="13">
        <f t="shared" si="22"/>
        <v>29.44</v>
      </c>
      <c r="AK92" s="13">
        <f t="shared" si="23"/>
        <v>62</v>
      </c>
      <c r="AL92" s="13">
        <f ca="1" t="shared" si="16"/>
        <v>8</v>
      </c>
    </row>
    <row r="93" spans="1:38" s="21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4"/>
      <c r="Y93" s="17"/>
      <c r="Z93" s="16">
        <f t="shared" si="17"/>
        <v>93</v>
      </c>
      <c r="AA93" s="30">
        <v>91.36</v>
      </c>
      <c r="AB93" s="30">
        <v>48.9</v>
      </c>
      <c r="AC93" s="13">
        <v>5</v>
      </c>
      <c r="AD93" s="26">
        <f ca="1" t="shared" si="15"/>
        <v>85.54</v>
      </c>
      <c r="AE93" s="26">
        <f ca="1" t="shared" si="15"/>
        <v>37.43</v>
      </c>
      <c r="AF93" s="13">
        <f t="shared" si="18"/>
        <v>85.54</v>
      </c>
      <c r="AG93" s="13">
        <f t="shared" si="19"/>
        <v>37.43</v>
      </c>
      <c r="AH93" s="13">
        <f t="shared" si="20"/>
        <v>0</v>
      </c>
      <c r="AI93" s="13">
        <f t="shared" si="21"/>
        <v>0</v>
      </c>
      <c r="AJ93" s="13">
        <f t="shared" si="22"/>
        <v>85.54</v>
      </c>
      <c r="AK93" s="13">
        <f t="shared" si="23"/>
        <v>37.4</v>
      </c>
      <c r="AL93" s="13">
        <f ca="1" t="shared" si="16"/>
        <v>5</v>
      </c>
    </row>
    <row r="94" spans="1:38" s="21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4"/>
      <c r="Y94" s="17"/>
      <c r="Z94" s="16">
        <f t="shared" si="17"/>
        <v>94</v>
      </c>
      <c r="AA94" s="30">
        <v>37.04</v>
      </c>
      <c r="AB94" s="30">
        <v>78.9</v>
      </c>
      <c r="AC94" s="13">
        <v>6</v>
      </c>
      <c r="AD94" s="26">
        <f ca="1" t="shared" si="15"/>
        <v>71.46</v>
      </c>
      <c r="AE94" s="26">
        <f ca="1" t="shared" si="15"/>
        <v>87.63</v>
      </c>
      <c r="AF94" s="13">
        <f t="shared" si="18"/>
        <v>71.46</v>
      </c>
      <c r="AG94" s="13">
        <f t="shared" si="19"/>
        <v>87.63</v>
      </c>
      <c r="AH94" s="13">
        <f t="shared" si="20"/>
        <v>0</v>
      </c>
      <c r="AI94" s="13">
        <f t="shared" si="21"/>
        <v>0</v>
      </c>
      <c r="AJ94" s="13">
        <f t="shared" si="22"/>
        <v>71.46</v>
      </c>
      <c r="AK94" s="13">
        <f t="shared" si="23"/>
        <v>87.6</v>
      </c>
      <c r="AL94" s="13">
        <f ca="1" t="shared" si="16"/>
        <v>8</v>
      </c>
    </row>
    <row r="95" spans="1:38" s="21" customFormat="1" ht="16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4"/>
      <c r="Y95" s="17"/>
      <c r="Z95" s="16">
        <f t="shared" si="17"/>
        <v>95</v>
      </c>
      <c r="AA95" s="30">
        <v>32.71</v>
      </c>
      <c r="AB95" s="30">
        <v>57.9</v>
      </c>
      <c r="AC95" s="13">
        <v>5</v>
      </c>
      <c r="AD95" s="26">
        <f ca="1" t="shared" si="15"/>
        <v>70.86</v>
      </c>
      <c r="AE95" s="26">
        <f ca="1" t="shared" si="15"/>
        <v>65.38</v>
      </c>
      <c r="AF95" s="13">
        <f t="shared" si="18"/>
        <v>70.86</v>
      </c>
      <c r="AG95" s="13">
        <f t="shared" si="19"/>
        <v>65.38</v>
      </c>
      <c r="AH95" s="13">
        <f t="shared" si="20"/>
        <v>0</v>
      </c>
      <c r="AI95" s="13">
        <f t="shared" si="21"/>
        <v>0</v>
      </c>
      <c r="AJ95" s="13">
        <f t="shared" si="22"/>
        <v>70.86</v>
      </c>
      <c r="AK95" s="13">
        <f t="shared" si="23"/>
        <v>65.3</v>
      </c>
      <c r="AL95" s="13">
        <f ca="1" t="shared" si="16"/>
        <v>4</v>
      </c>
    </row>
    <row r="96" spans="1:38" s="21" customFormat="1" ht="16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4"/>
      <c r="Y96" s="17"/>
      <c r="Z96" s="16">
        <f t="shared" si="17"/>
        <v>96</v>
      </c>
      <c r="AA96" s="30">
        <v>48.24</v>
      </c>
      <c r="AB96" s="30">
        <v>6.5</v>
      </c>
      <c r="AC96" s="13">
        <v>4</v>
      </c>
      <c r="AD96" s="26">
        <f ca="1" t="shared" si="15"/>
        <v>47.32</v>
      </c>
      <c r="AE96" s="26">
        <f ca="1" t="shared" si="15"/>
        <v>87.49</v>
      </c>
      <c r="AF96" s="13">
        <f t="shared" si="18"/>
        <v>47.32</v>
      </c>
      <c r="AG96" s="13">
        <f t="shared" si="19"/>
        <v>87.49</v>
      </c>
      <c r="AH96" s="13">
        <f t="shared" si="20"/>
        <v>0</v>
      </c>
      <c r="AI96" s="13">
        <f t="shared" si="21"/>
        <v>0</v>
      </c>
      <c r="AJ96" s="13">
        <f t="shared" si="22"/>
        <v>47.32</v>
      </c>
      <c r="AK96" s="13">
        <f t="shared" si="23"/>
        <v>87.4</v>
      </c>
      <c r="AL96" s="13">
        <f ca="1" t="shared" si="16"/>
        <v>4</v>
      </c>
    </row>
    <row r="97" spans="1:38" s="21" customFormat="1" ht="16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4"/>
      <c r="Y97" s="17"/>
      <c r="Z97" s="16">
        <f t="shared" si="17"/>
        <v>97</v>
      </c>
      <c r="AA97" s="30">
        <v>90.25</v>
      </c>
      <c r="AB97" s="30">
        <v>58.1</v>
      </c>
      <c r="AC97" s="13">
        <v>8</v>
      </c>
      <c r="AD97" s="26">
        <f ca="1" t="shared" si="15"/>
        <v>12.08</v>
      </c>
      <c r="AE97" s="26">
        <f ca="1" t="shared" si="15"/>
        <v>78.18</v>
      </c>
      <c r="AF97" s="13">
        <f t="shared" si="18"/>
        <v>12.08</v>
      </c>
      <c r="AG97" s="13">
        <f t="shared" si="19"/>
        <v>78.18</v>
      </c>
      <c r="AH97" s="13">
        <f t="shared" si="20"/>
        <v>0</v>
      </c>
      <c r="AI97" s="13">
        <f t="shared" si="21"/>
        <v>0</v>
      </c>
      <c r="AJ97" s="13">
        <f t="shared" si="22"/>
        <v>12.08</v>
      </c>
      <c r="AK97" s="13">
        <f t="shared" si="23"/>
        <v>78.1</v>
      </c>
      <c r="AL97" s="13">
        <f ca="1" t="shared" si="16"/>
        <v>4</v>
      </c>
    </row>
    <row r="98" spans="1:38" s="21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4"/>
      <c r="Y98" s="17"/>
      <c r="Z98" s="16">
        <f t="shared" si="17"/>
        <v>98</v>
      </c>
      <c r="AA98" s="30">
        <v>4.67</v>
      </c>
      <c r="AB98" s="30">
        <v>71.4</v>
      </c>
      <c r="AC98" s="13">
        <v>8</v>
      </c>
      <c r="AD98" s="26">
        <f aca="true" ca="1" t="shared" si="24" ref="AD98:AE135">INT(RAND()*10000)/100</f>
        <v>19.37</v>
      </c>
      <c r="AE98" s="26">
        <f ca="1" t="shared" si="24"/>
        <v>3.47</v>
      </c>
      <c r="AF98" s="13">
        <f t="shared" si="18"/>
        <v>19.37</v>
      </c>
      <c r="AG98" s="13">
        <f t="shared" si="19"/>
        <v>3.47</v>
      </c>
      <c r="AH98" s="13">
        <f t="shared" si="20"/>
        <v>0</v>
      </c>
      <c r="AI98" s="13">
        <f t="shared" si="21"/>
        <v>0</v>
      </c>
      <c r="AJ98" s="13">
        <f t="shared" si="22"/>
        <v>19.37</v>
      </c>
      <c r="AK98" s="13">
        <f t="shared" si="23"/>
        <v>3.4</v>
      </c>
      <c r="AL98" s="13">
        <f ca="1" t="shared" si="16"/>
        <v>8</v>
      </c>
    </row>
    <row r="99" spans="1:38" s="21" customFormat="1" ht="16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4"/>
      <c r="Y99" s="17"/>
      <c r="Z99" s="16">
        <f t="shared" si="17"/>
        <v>99</v>
      </c>
      <c r="AA99" s="30">
        <v>73.08</v>
      </c>
      <c r="AB99" s="30">
        <v>77</v>
      </c>
      <c r="AC99" s="13">
        <v>6</v>
      </c>
      <c r="AD99" s="26">
        <f ca="1" t="shared" si="24"/>
        <v>71.75</v>
      </c>
      <c r="AE99" s="26">
        <f ca="1" t="shared" si="24"/>
        <v>69.22</v>
      </c>
      <c r="AF99" s="13">
        <f t="shared" si="18"/>
        <v>71.75</v>
      </c>
      <c r="AG99" s="13">
        <f t="shared" si="19"/>
        <v>69.22</v>
      </c>
      <c r="AH99" s="13">
        <f t="shared" si="20"/>
        <v>0</v>
      </c>
      <c r="AI99" s="13">
        <f t="shared" si="21"/>
        <v>0</v>
      </c>
      <c r="AJ99" s="13">
        <f t="shared" si="22"/>
        <v>71.75</v>
      </c>
      <c r="AK99" s="13">
        <f t="shared" si="23"/>
        <v>69.2</v>
      </c>
      <c r="AL99" s="13">
        <f ca="1" t="shared" si="16"/>
        <v>3</v>
      </c>
    </row>
    <row r="100" spans="1:38" s="21" customFormat="1" ht="16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4"/>
      <c r="Y100" s="17"/>
      <c r="Z100" s="16">
        <f t="shared" si="17"/>
        <v>100</v>
      </c>
      <c r="AA100" s="30">
        <v>36.82</v>
      </c>
      <c r="AB100" s="30">
        <v>61</v>
      </c>
      <c r="AC100" s="13">
        <v>4</v>
      </c>
      <c r="AD100" s="26">
        <f ca="1" t="shared" si="24"/>
        <v>81.4</v>
      </c>
      <c r="AE100" s="26">
        <f ca="1" t="shared" si="24"/>
        <v>7.35</v>
      </c>
      <c r="AF100" s="13">
        <f t="shared" si="18"/>
        <v>81.4</v>
      </c>
      <c r="AG100" s="13">
        <f t="shared" si="19"/>
        <v>7.35</v>
      </c>
      <c r="AH100" s="13">
        <f t="shared" si="20"/>
        <v>1</v>
      </c>
      <c r="AI100" s="13">
        <f t="shared" si="21"/>
        <v>0</v>
      </c>
      <c r="AJ100" s="13">
        <f t="shared" si="22"/>
        <v>81.4</v>
      </c>
      <c r="AK100" s="13">
        <f t="shared" si="23"/>
        <v>7.35</v>
      </c>
      <c r="AL100" s="13">
        <f ca="1" t="shared" si="16"/>
        <v>7</v>
      </c>
    </row>
    <row r="101" spans="1:38" s="21" customFormat="1" ht="16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4"/>
      <c r="Y101" s="17"/>
      <c r="Z101" s="16">
        <f t="shared" si="17"/>
        <v>101</v>
      </c>
      <c r="AA101" s="30">
        <v>83.17</v>
      </c>
      <c r="AB101" s="30">
        <v>99.1</v>
      </c>
      <c r="AC101" s="13">
        <v>5</v>
      </c>
      <c r="AD101" s="26">
        <f ca="1" t="shared" si="24"/>
        <v>85.2</v>
      </c>
      <c r="AE101" s="26">
        <f ca="1" t="shared" si="24"/>
        <v>89.66</v>
      </c>
      <c r="AF101" s="13">
        <f t="shared" si="18"/>
        <v>85.2</v>
      </c>
      <c r="AG101" s="13">
        <f t="shared" si="19"/>
        <v>89.66</v>
      </c>
      <c r="AH101" s="13">
        <f t="shared" si="20"/>
        <v>1</v>
      </c>
      <c r="AI101" s="13">
        <f t="shared" si="21"/>
        <v>0</v>
      </c>
      <c r="AJ101" s="13">
        <f t="shared" si="22"/>
        <v>85.2</v>
      </c>
      <c r="AK101" s="13">
        <f t="shared" si="23"/>
        <v>89.66</v>
      </c>
      <c r="AL101" s="13">
        <f ca="1" t="shared" si="16"/>
        <v>5</v>
      </c>
    </row>
    <row r="102" spans="1:38" s="21" customFormat="1" ht="16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4"/>
      <c r="Y102" s="17"/>
      <c r="Z102" s="16">
        <f t="shared" si="17"/>
        <v>102</v>
      </c>
      <c r="AA102" s="30">
        <v>56.66</v>
      </c>
      <c r="AB102" s="30">
        <v>57.3</v>
      </c>
      <c r="AC102" s="13">
        <v>7</v>
      </c>
      <c r="AD102" s="26">
        <f ca="1" t="shared" si="24"/>
        <v>78.78</v>
      </c>
      <c r="AE102" s="26">
        <f ca="1" t="shared" si="24"/>
        <v>45.19</v>
      </c>
      <c r="AF102" s="13">
        <f t="shared" si="18"/>
        <v>78.78</v>
      </c>
      <c r="AG102" s="13">
        <f t="shared" si="19"/>
        <v>45.19</v>
      </c>
      <c r="AH102" s="13">
        <f t="shared" si="20"/>
        <v>0</v>
      </c>
      <c r="AI102" s="13">
        <f t="shared" si="21"/>
        <v>0</v>
      </c>
      <c r="AJ102" s="13">
        <f t="shared" si="22"/>
        <v>78.78</v>
      </c>
      <c r="AK102" s="13">
        <f t="shared" si="23"/>
        <v>45.1</v>
      </c>
      <c r="AL102" s="13">
        <f ca="1" t="shared" si="16"/>
        <v>7</v>
      </c>
    </row>
    <row r="103" spans="1:38" s="21" customFormat="1" ht="16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4"/>
      <c r="Y103" s="17"/>
      <c r="Z103" s="16">
        <f t="shared" si="17"/>
        <v>103</v>
      </c>
      <c r="AA103" s="30">
        <v>73.46</v>
      </c>
      <c r="AB103" s="30">
        <v>21.1</v>
      </c>
      <c r="AC103" s="13">
        <v>3</v>
      </c>
      <c r="AD103" s="26">
        <f ca="1" t="shared" si="24"/>
        <v>25.09</v>
      </c>
      <c r="AE103" s="26">
        <f ca="1" t="shared" si="24"/>
        <v>68.74</v>
      </c>
      <c r="AF103" s="13">
        <f t="shared" si="18"/>
        <v>25.09</v>
      </c>
      <c r="AG103" s="13">
        <f t="shared" si="19"/>
        <v>68.74</v>
      </c>
      <c r="AH103" s="13">
        <f t="shared" si="20"/>
        <v>0</v>
      </c>
      <c r="AI103" s="13">
        <f t="shared" si="21"/>
        <v>0</v>
      </c>
      <c r="AJ103" s="13">
        <f t="shared" si="22"/>
        <v>25.09</v>
      </c>
      <c r="AK103" s="13">
        <f t="shared" si="23"/>
        <v>68.7</v>
      </c>
      <c r="AL103" s="13">
        <f ca="1" t="shared" si="16"/>
        <v>7</v>
      </c>
    </row>
    <row r="104" spans="1:38" s="21" customFormat="1" ht="16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4"/>
      <c r="Y104" s="17"/>
      <c r="Z104" s="16">
        <f t="shared" si="17"/>
        <v>104</v>
      </c>
      <c r="AA104" s="30">
        <v>62.58</v>
      </c>
      <c r="AB104" s="30">
        <v>43.4</v>
      </c>
      <c r="AC104" s="13">
        <v>8</v>
      </c>
      <c r="AD104" s="26">
        <f ca="1" t="shared" si="24"/>
        <v>12.04</v>
      </c>
      <c r="AE104" s="26">
        <f ca="1" t="shared" si="24"/>
        <v>24.47</v>
      </c>
      <c r="AF104" s="13">
        <f t="shared" si="18"/>
        <v>12.04</v>
      </c>
      <c r="AG104" s="13">
        <f t="shared" si="19"/>
        <v>24.47</v>
      </c>
      <c r="AH104" s="13">
        <f t="shared" si="20"/>
        <v>0</v>
      </c>
      <c r="AI104" s="13">
        <f t="shared" si="21"/>
        <v>0</v>
      </c>
      <c r="AJ104" s="13">
        <f t="shared" si="22"/>
        <v>12.04</v>
      </c>
      <c r="AK104" s="13">
        <f t="shared" si="23"/>
        <v>24.4</v>
      </c>
      <c r="AL104" s="13">
        <f ca="1" t="shared" si="16"/>
        <v>3</v>
      </c>
    </row>
    <row r="105" spans="1:38" s="21" customFormat="1" ht="16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4"/>
      <c r="Y105" s="17"/>
      <c r="Z105" s="16">
        <f t="shared" si="17"/>
        <v>105</v>
      </c>
      <c r="AA105" s="30">
        <v>13.59</v>
      </c>
      <c r="AB105" s="30">
        <v>17.6</v>
      </c>
      <c r="AC105" s="13">
        <v>7</v>
      </c>
      <c r="AD105" s="26">
        <f ca="1" t="shared" si="24"/>
        <v>89.76</v>
      </c>
      <c r="AE105" s="26">
        <f ca="1" t="shared" si="24"/>
        <v>79.07</v>
      </c>
      <c r="AF105" s="13">
        <f t="shared" si="18"/>
        <v>89.76</v>
      </c>
      <c r="AG105" s="13">
        <f t="shared" si="19"/>
        <v>79.07</v>
      </c>
      <c r="AH105" s="13">
        <f t="shared" si="20"/>
        <v>0</v>
      </c>
      <c r="AI105" s="13">
        <f t="shared" si="21"/>
        <v>0</v>
      </c>
      <c r="AJ105" s="13">
        <f t="shared" si="22"/>
        <v>89.76</v>
      </c>
      <c r="AK105" s="13">
        <f t="shared" si="23"/>
        <v>79</v>
      </c>
      <c r="AL105" s="13">
        <f ca="1" t="shared" si="16"/>
        <v>6</v>
      </c>
    </row>
    <row r="106" spans="1:38" s="21" customFormat="1" ht="16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4"/>
      <c r="Y106" s="17"/>
      <c r="Z106" s="16">
        <f t="shared" si="17"/>
        <v>106</v>
      </c>
      <c r="AA106" s="30">
        <v>63.47</v>
      </c>
      <c r="AB106" s="30">
        <v>21.1</v>
      </c>
      <c r="AC106" s="13">
        <v>4</v>
      </c>
      <c r="AD106" s="26">
        <f ca="1" t="shared" si="24"/>
        <v>17.69</v>
      </c>
      <c r="AE106" s="26">
        <f ca="1" t="shared" si="24"/>
        <v>90.18</v>
      </c>
      <c r="AF106" s="13">
        <f t="shared" si="18"/>
        <v>17.69</v>
      </c>
      <c r="AG106" s="13">
        <f t="shared" si="19"/>
        <v>90.18</v>
      </c>
      <c r="AH106" s="13">
        <f t="shared" si="20"/>
        <v>0</v>
      </c>
      <c r="AI106" s="13">
        <f t="shared" si="21"/>
        <v>0</v>
      </c>
      <c r="AJ106" s="13">
        <f t="shared" si="22"/>
        <v>17.69</v>
      </c>
      <c r="AK106" s="13">
        <f t="shared" si="23"/>
        <v>90.1</v>
      </c>
      <c r="AL106" s="13">
        <f ca="1" t="shared" si="16"/>
        <v>3</v>
      </c>
    </row>
    <row r="107" spans="1:38" s="21" customFormat="1" ht="16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4"/>
      <c r="Y107" s="17"/>
      <c r="Z107" s="16">
        <f t="shared" si="17"/>
        <v>107</v>
      </c>
      <c r="AA107" s="30">
        <v>79.19</v>
      </c>
      <c r="AB107" s="30">
        <v>20.2</v>
      </c>
      <c r="AC107" s="13">
        <v>6</v>
      </c>
      <c r="AD107" s="26">
        <f ca="1" t="shared" si="24"/>
        <v>54.74</v>
      </c>
      <c r="AE107" s="26">
        <f ca="1" t="shared" si="24"/>
        <v>23.81</v>
      </c>
      <c r="AF107" s="13">
        <f t="shared" si="18"/>
        <v>54.74</v>
      </c>
      <c r="AG107" s="13">
        <f t="shared" si="19"/>
        <v>23.81</v>
      </c>
      <c r="AH107" s="13">
        <f t="shared" si="20"/>
        <v>0</v>
      </c>
      <c r="AI107" s="13">
        <f t="shared" si="21"/>
        <v>0</v>
      </c>
      <c r="AJ107" s="13">
        <f t="shared" si="22"/>
        <v>54.74</v>
      </c>
      <c r="AK107" s="13">
        <f t="shared" si="23"/>
        <v>23.8</v>
      </c>
      <c r="AL107" s="13">
        <f ca="1" t="shared" si="16"/>
        <v>4</v>
      </c>
    </row>
    <row r="108" spans="1:38" s="21" customFormat="1" ht="16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4"/>
      <c r="Y108" s="17"/>
      <c r="Z108" s="16">
        <f t="shared" si="17"/>
        <v>108</v>
      </c>
      <c r="AA108" s="30">
        <v>8.87</v>
      </c>
      <c r="AB108" s="30">
        <v>81.6</v>
      </c>
      <c r="AC108" s="13">
        <v>8</v>
      </c>
      <c r="AD108" s="26">
        <f ca="1" t="shared" si="24"/>
        <v>24.64</v>
      </c>
      <c r="AE108" s="26">
        <f ca="1" t="shared" si="24"/>
        <v>48.27</v>
      </c>
      <c r="AF108" s="13">
        <f t="shared" si="18"/>
        <v>24.64</v>
      </c>
      <c r="AG108" s="13">
        <f t="shared" si="19"/>
        <v>48.27</v>
      </c>
      <c r="AH108" s="13">
        <f t="shared" si="20"/>
        <v>0</v>
      </c>
      <c r="AI108" s="13">
        <f t="shared" si="21"/>
        <v>0</v>
      </c>
      <c r="AJ108" s="13">
        <f t="shared" si="22"/>
        <v>24.64</v>
      </c>
      <c r="AK108" s="13">
        <f t="shared" si="23"/>
        <v>48.2</v>
      </c>
      <c r="AL108" s="13">
        <f ca="1" t="shared" si="16"/>
        <v>7</v>
      </c>
    </row>
    <row r="109" spans="1:38" s="21" customFormat="1" ht="16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4"/>
      <c r="Y109" s="17"/>
      <c r="Z109" s="16">
        <f t="shared" si="17"/>
        <v>109</v>
      </c>
      <c r="AA109" s="30">
        <v>93.64</v>
      </c>
      <c r="AB109" s="30">
        <v>64.4</v>
      </c>
      <c r="AC109" s="13">
        <v>3</v>
      </c>
      <c r="AD109" s="26">
        <f ca="1" t="shared" si="24"/>
        <v>61.75</v>
      </c>
      <c r="AE109" s="26">
        <f ca="1" t="shared" si="24"/>
        <v>44.56</v>
      </c>
      <c r="AF109" s="13">
        <f t="shared" si="18"/>
        <v>61.75</v>
      </c>
      <c r="AG109" s="13">
        <f t="shared" si="19"/>
        <v>44.56</v>
      </c>
      <c r="AH109" s="13">
        <f t="shared" si="20"/>
        <v>0</v>
      </c>
      <c r="AI109" s="13">
        <f t="shared" si="21"/>
        <v>0</v>
      </c>
      <c r="AJ109" s="13">
        <f t="shared" si="22"/>
        <v>61.75</v>
      </c>
      <c r="AK109" s="13">
        <f t="shared" si="23"/>
        <v>44.5</v>
      </c>
      <c r="AL109" s="13">
        <f ca="1" t="shared" si="16"/>
        <v>5</v>
      </c>
    </row>
    <row r="110" spans="1:38" s="21" customFormat="1" ht="16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4"/>
      <c r="Y110" s="17"/>
      <c r="Z110" s="16">
        <f t="shared" si="17"/>
        <v>110</v>
      </c>
      <c r="AA110" s="30">
        <v>58.8</v>
      </c>
      <c r="AB110" s="30">
        <v>79.23</v>
      </c>
      <c r="AC110" s="13">
        <v>8</v>
      </c>
      <c r="AD110" s="26">
        <f ca="1" t="shared" si="24"/>
        <v>9.24</v>
      </c>
      <c r="AE110" s="26">
        <f ca="1" t="shared" si="24"/>
        <v>82.55</v>
      </c>
      <c r="AF110" s="13">
        <f t="shared" si="18"/>
        <v>9.24</v>
      </c>
      <c r="AG110" s="13">
        <f t="shared" si="19"/>
        <v>82.55</v>
      </c>
      <c r="AH110" s="13">
        <f t="shared" si="20"/>
        <v>0</v>
      </c>
      <c r="AI110" s="13">
        <f t="shared" si="21"/>
        <v>0</v>
      </c>
      <c r="AJ110" s="13">
        <f t="shared" si="22"/>
        <v>9.24</v>
      </c>
      <c r="AK110" s="13">
        <f t="shared" si="23"/>
        <v>82.5</v>
      </c>
      <c r="AL110" s="13">
        <f ca="1" t="shared" si="16"/>
        <v>3</v>
      </c>
    </row>
    <row r="111" spans="1:38" s="21" customFormat="1" ht="16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4"/>
      <c r="Y111" s="17"/>
      <c r="Z111" s="16">
        <f t="shared" si="17"/>
        <v>111</v>
      </c>
      <c r="AA111" s="30">
        <v>86.72</v>
      </c>
      <c r="AB111" s="30">
        <v>15.6</v>
      </c>
      <c r="AC111" s="13">
        <v>5</v>
      </c>
      <c r="AD111" s="26">
        <f ca="1" t="shared" si="24"/>
        <v>45.68</v>
      </c>
      <c r="AE111" s="26">
        <f ca="1" t="shared" si="24"/>
        <v>25.9</v>
      </c>
      <c r="AF111" s="13">
        <f t="shared" si="18"/>
        <v>45.68</v>
      </c>
      <c r="AG111" s="13">
        <f t="shared" si="19"/>
        <v>25.9</v>
      </c>
      <c r="AH111" s="13">
        <f t="shared" si="20"/>
        <v>0</v>
      </c>
      <c r="AI111" s="13">
        <f t="shared" si="21"/>
        <v>1</v>
      </c>
      <c r="AJ111" s="13">
        <f t="shared" si="22"/>
        <v>45.68</v>
      </c>
      <c r="AK111" s="13">
        <f t="shared" si="23"/>
        <v>25.9</v>
      </c>
      <c r="AL111" s="13">
        <f ca="1" t="shared" si="16"/>
        <v>7</v>
      </c>
    </row>
    <row r="112" spans="1:38" s="21" customFormat="1" ht="16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4"/>
      <c r="Y112" s="17"/>
      <c r="Z112" s="16">
        <f t="shared" si="17"/>
        <v>112</v>
      </c>
      <c r="AA112" s="30">
        <v>69.13</v>
      </c>
      <c r="AB112" s="30">
        <v>43.1</v>
      </c>
      <c r="AC112" s="13">
        <v>5</v>
      </c>
      <c r="AD112" s="26">
        <f ca="1" t="shared" si="24"/>
        <v>31.03</v>
      </c>
      <c r="AE112" s="26">
        <f ca="1" t="shared" si="24"/>
        <v>41.86</v>
      </c>
      <c r="AF112" s="13">
        <f t="shared" si="18"/>
        <v>31.03</v>
      </c>
      <c r="AG112" s="13">
        <f t="shared" si="19"/>
        <v>41.86</v>
      </c>
      <c r="AH112" s="13">
        <f t="shared" si="20"/>
        <v>0</v>
      </c>
      <c r="AI112" s="13">
        <f t="shared" si="21"/>
        <v>0</v>
      </c>
      <c r="AJ112" s="13">
        <f t="shared" si="22"/>
        <v>31.03</v>
      </c>
      <c r="AK112" s="13">
        <f t="shared" si="23"/>
        <v>41.8</v>
      </c>
      <c r="AL112" s="13">
        <f ca="1" t="shared" si="16"/>
        <v>7</v>
      </c>
    </row>
    <row r="113" spans="1:38" s="21" customFormat="1" ht="16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4"/>
      <c r="Y113" s="17"/>
      <c r="Z113" s="16">
        <f t="shared" si="17"/>
        <v>113</v>
      </c>
      <c r="AA113" s="30">
        <v>7.83</v>
      </c>
      <c r="AB113" s="30">
        <v>50.5</v>
      </c>
      <c r="AC113" s="13">
        <v>3</v>
      </c>
      <c r="AD113" s="26">
        <f ca="1" t="shared" si="24"/>
        <v>48.79</v>
      </c>
      <c r="AE113" s="26">
        <f ca="1" t="shared" si="24"/>
        <v>63.79</v>
      </c>
      <c r="AF113" s="13">
        <f t="shared" si="18"/>
        <v>48.79</v>
      </c>
      <c r="AG113" s="13">
        <f t="shared" si="19"/>
        <v>63.79</v>
      </c>
      <c r="AH113" s="13">
        <f t="shared" si="20"/>
        <v>0</v>
      </c>
      <c r="AI113" s="13">
        <f t="shared" si="21"/>
        <v>0</v>
      </c>
      <c r="AJ113" s="13">
        <f t="shared" si="22"/>
        <v>48.79</v>
      </c>
      <c r="AK113" s="13">
        <f t="shared" si="23"/>
        <v>63.7</v>
      </c>
      <c r="AL113" s="13">
        <f ca="1" t="shared" si="16"/>
        <v>7</v>
      </c>
    </row>
    <row r="114" spans="1:38" s="21" customFormat="1" ht="16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4"/>
      <c r="Y114" s="17"/>
      <c r="Z114" s="16">
        <f t="shared" si="17"/>
        <v>114</v>
      </c>
      <c r="AA114" s="30">
        <v>99.53</v>
      </c>
      <c r="AB114" s="30">
        <v>97.1</v>
      </c>
      <c r="AC114" s="13">
        <v>5</v>
      </c>
      <c r="AD114" s="26">
        <f ca="1" t="shared" si="24"/>
        <v>72.96</v>
      </c>
      <c r="AE114" s="26">
        <f ca="1" t="shared" si="24"/>
        <v>72.66</v>
      </c>
      <c r="AF114" s="13">
        <f t="shared" si="18"/>
        <v>72.96</v>
      </c>
      <c r="AG114" s="13">
        <f t="shared" si="19"/>
        <v>72.66</v>
      </c>
      <c r="AH114" s="13">
        <f t="shared" si="20"/>
        <v>0</v>
      </c>
      <c r="AI114" s="13">
        <f t="shared" si="21"/>
        <v>0</v>
      </c>
      <c r="AJ114" s="13">
        <f t="shared" si="22"/>
        <v>72.96</v>
      </c>
      <c r="AK114" s="13">
        <f t="shared" si="23"/>
        <v>72.6</v>
      </c>
      <c r="AL114" s="13">
        <f ca="1" t="shared" si="16"/>
        <v>3</v>
      </c>
    </row>
    <row r="115" spans="1:38" s="21" customFormat="1" ht="16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4"/>
      <c r="Y115" s="17"/>
      <c r="Z115" s="16">
        <f t="shared" si="17"/>
        <v>115</v>
      </c>
      <c r="AA115" s="30">
        <v>6.11</v>
      </c>
      <c r="AB115" s="30">
        <v>25.1</v>
      </c>
      <c r="AC115" s="13">
        <v>3</v>
      </c>
      <c r="AD115" s="26">
        <f ca="1" t="shared" si="24"/>
        <v>62.03</v>
      </c>
      <c r="AE115" s="26">
        <f ca="1" t="shared" si="24"/>
        <v>48.01</v>
      </c>
      <c r="AF115" s="13">
        <f t="shared" si="18"/>
        <v>62.03</v>
      </c>
      <c r="AG115" s="13">
        <f t="shared" si="19"/>
        <v>48.01</v>
      </c>
      <c r="AH115" s="13">
        <f t="shared" si="20"/>
        <v>0</v>
      </c>
      <c r="AI115" s="13">
        <f t="shared" si="21"/>
        <v>0</v>
      </c>
      <c r="AJ115" s="13">
        <f t="shared" si="22"/>
        <v>62.03</v>
      </c>
      <c r="AK115" s="13">
        <f t="shared" si="23"/>
        <v>48</v>
      </c>
      <c r="AL115" s="13">
        <f ca="1" t="shared" si="16"/>
        <v>3</v>
      </c>
    </row>
    <row r="116" spans="1:38" s="21" customFormat="1" ht="16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4"/>
      <c r="Y116" s="17"/>
      <c r="Z116" s="16">
        <f t="shared" si="17"/>
        <v>116</v>
      </c>
      <c r="AA116" s="30">
        <v>92.01</v>
      </c>
      <c r="AB116" s="30">
        <v>41.6</v>
      </c>
      <c r="AC116" s="13">
        <v>5</v>
      </c>
      <c r="AD116" s="26">
        <f ca="1" t="shared" si="24"/>
        <v>87.35</v>
      </c>
      <c r="AE116" s="26">
        <f ca="1" t="shared" si="24"/>
        <v>21.73</v>
      </c>
      <c r="AF116" s="13">
        <f t="shared" si="18"/>
        <v>87.35</v>
      </c>
      <c r="AG116" s="13">
        <f t="shared" si="19"/>
        <v>21.73</v>
      </c>
      <c r="AH116" s="13">
        <f t="shared" si="20"/>
        <v>0</v>
      </c>
      <c r="AI116" s="13">
        <f t="shared" si="21"/>
        <v>0</v>
      </c>
      <c r="AJ116" s="13">
        <f t="shared" si="22"/>
        <v>87.35</v>
      </c>
      <c r="AK116" s="13">
        <f t="shared" si="23"/>
        <v>21.7</v>
      </c>
      <c r="AL116" s="13">
        <f ca="1" t="shared" si="16"/>
        <v>6</v>
      </c>
    </row>
    <row r="117" spans="1:38" s="21" customFormat="1" ht="16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4"/>
      <c r="Y117" s="17"/>
      <c r="Z117" s="16">
        <f t="shared" si="17"/>
        <v>117</v>
      </c>
      <c r="AA117" s="30">
        <v>13.53</v>
      </c>
      <c r="AB117" s="30">
        <v>38.5</v>
      </c>
      <c r="AC117" s="13">
        <v>6</v>
      </c>
      <c r="AD117" s="26">
        <f ca="1" t="shared" si="24"/>
        <v>22.95</v>
      </c>
      <c r="AE117" s="26">
        <f ca="1" t="shared" si="24"/>
        <v>28.49</v>
      </c>
      <c r="AF117" s="13">
        <f t="shared" si="18"/>
        <v>22.95</v>
      </c>
      <c r="AG117" s="13">
        <f t="shared" si="19"/>
        <v>28.49</v>
      </c>
      <c r="AH117" s="13">
        <f t="shared" si="20"/>
        <v>0</v>
      </c>
      <c r="AI117" s="13">
        <f t="shared" si="21"/>
        <v>0</v>
      </c>
      <c r="AJ117" s="13">
        <f t="shared" si="22"/>
        <v>22.95</v>
      </c>
      <c r="AK117" s="13">
        <f t="shared" si="23"/>
        <v>28.4</v>
      </c>
      <c r="AL117" s="13">
        <f ca="1" t="shared" si="16"/>
        <v>6</v>
      </c>
    </row>
    <row r="118" spans="1:38" s="21" customFormat="1" ht="16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4"/>
      <c r="Y118" s="17"/>
      <c r="Z118" s="16">
        <f t="shared" si="17"/>
        <v>118</v>
      </c>
      <c r="AA118" s="30">
        <v>57.38</v>
      </c>
      <c r="AB118" s="30">
        <v>83.8</v>
      </c>
      <c r="AC118" s="13">
        <v>6</v>
      </c>
      <c r="AD118" s="26">
        <f ca="1" t="shared" si="24"/>
        <v>56.95</v>
      </c>
      <c r="AE118" s="26">
        <f ca="1" t="shared" si="24"/>
        <v>63.42</v>
      </c>
      <c r="AF118" s="13">
        <f t="shared" si="18"/>
        <v>56.95</v>
      </c>
      <c r="AG118" s="13">
        <f t="shared" si="19"/>
        <v>63.42</v>
      </c>
      <c r="AH118" s="13">
        <f t="shared" si="20"/>
        <v>0</v>
      </c>
      <c r="AI118" s="13">
        <f t="shared" si="21"/>
        <v>0</v>
      </c>
      <c r="AJ118" s="13">
        <f t="shared" si="22"/>
        <v>56.95</v>
      </c>
      <c r="AK118" s="13">
        <f t="shared" si="23"/>
        <v>63.4</v>
      </c>
      <c r="AL118" s="13">
        <f ca="1" t="shared" si="16"/>
        <v>6</v>
      </c>
    </row>
    <row r="119" spans="1:38" s="21" customFormat="1" ht="16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4"/>
      <c r="Y119" s="17"/>
      <c r="Z119" s="16">
        <f t="shared" si="17"/>
        <v>119</v>
      </c>
      <c r="AA119" s="30">
        <v>3.35</v>
      </c>
      <c r="AB119" s="30">
        <v>37.2</v>
      </c>
      <c r="AC119" s="13">
        <v>5</v>
      </c>
      <c r="AD119" s="26">
        <f ca="1" t="shared" si="24"/>
        <v>32.04</v>
      </c>
      <c r="AE119" s="26">
        <f ca="1" t="shared" si="24"/>
        <v>81.74</v>
      </c>
      <c r="AF119" s="13">
        <f t="shared" si="18"/>
        <v>32.04</v>
      </c>
      <c r="AG119" s="13">
        <f t="shared" si="19"/>
        <v>81.74</v>
      </c>
      <c r="AH119" s="13">
        <f t="shared" si="20"/>
        <v>0</v>
      </c>
      <c r="AI119" s="13">
        <f t="shared" si="21"/>
        <v>0</v>
      </c>
      <c r="AJ119" s="13">
        <f t="shared" si="22"/>
        <v>32.04</v>
      </c>
      <c r="AK119" s="13">
        <f t="shared" si="23"/>
        <v>81.7</v>
      </c>
      <c r="AL119" s="13">
        <f ca="1" t="shared" si="16"/>
        <v>4</v>
      </c>
    </row>
    <row r="120" spans="1:38" s="21" customFormat="1" ht="16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4"/>
      <c r="Y120" s="17"/>
      <c r="Z120" s="16">
        <f t="shared" si="17"/>
        <v>120</v>
      </c>
      <c r="AA120" s="30">
        <v>84.59</v>
      </c>
      <c r="AB120" s="30">
        <v>83.3</v>
      </c>
      <c r="AC120" s="13">
        <v>6</v>
      </c>
      <c r="AD120" s="26">
        <f ca="1" t="shared" si="24"/>
        <v>71.29</v>
      </c>
      <c r="AE120" s="26">
        <f ca="1" t="shared" si="24"/>
        <v>7.77</v>
      </c>
      <c r="AF120" s="13">
        <f t="shared" si="18"/>
        <v>71.29</v>
      </c>
      <c r="AG120" s="13">
        <f t="shared" si="19"/>
        <v>7.77</v>
      </c>
      <c r="AH120" s="13">
        <f t="shared" si="20"/>
        <v>0</v>
      </c>
      <c r="AI120" s="13">
        <f t="shared" si="21"/>
        <v>0</v>
      </c>
      <c r="AJ120" s="13">
        <f t="shared" si="22"/>
        <v>71.29</v>
      </c>
      <c r="AK120" s="13">
        <f t="shared" si="23"/>
        <v>7.7</v>
      </c>
      <c r="AL120" s="13">
        <f ca="1" t="shared" si="16"/>
        <v>6</v>
      </c>
    </row>
    <row r="121" spans="1:38" s="21" customFormat="1" ht="16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4"/>
      <c r="Y121" s="17"/>
      <c r="Z121" s="16">
        <f t="shared" si="17"/>
        <v>121</v>
      </c>
      <c r="AA121" s="30">
        <v>86.27</v>
      </c>
      <c r="AB121" s="30">
        <v>45.4</v>
      </c>
      <c r="AC121" s="13">
        <v>4</v>
      </c>
      <c r="AD121" s="26">
        <f ca="1" t="shared" si="24"/>
        <v>18.93</v>
      </c>
      <c r="AE121" s="26">
        <f ca="1" t="shared" si="24"/>
        <v>25.44</v>
      </c>
      <c r="AF121" s="13">
        <f t="shared" si="18"/>
        <v>18.93</v>
      </c>
      <c r="AG121" s="13">
        <f t="shared" si="19"/>
        <v>25.44</v>
      </c>
      <c r="AH121" s="13">
        <f t="shared" si="20"/>
        <v>0</v>
      </c>
      <c r="AI121" s="13">
        <f t="shared" si="21"/>
        <v>0</v>
      </c>
      <c r="AJ121" s="13">
        <f t="shared" si="22"/>
        <v>18.93</v>
      </c>
      <c r="AK121" s="13">
        <f t="shared" si="23"/>
        <v>25.4</v>
      </c>
      <c r="AL121" s="13">
        <f ca="1" t="shared" si="16"/>
        <v>7</v>
      </c>
    </row>
    <row r="122" spans="1:38" s="21" customFormat="1" ht="16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4"/>
      <c r="Y122" s="17"/>
      <c r="Z122" s="16">
        <f t="shared" si="17"/>
        <v>122</v>
      </c>
      <c r="AA122" s="30">
        <v>69.85</v>
      </c>
      <c r="AB122" s="30">
        <v>99.9</v>
      </c>
      <c r="AC122" s="13">
        <v>8</v>
      </c>
      <c r="AD122" s="26">
        <f ca="1" t="shared" si="24"/>
        <v>14.68</v>
      </c>
      <c r="AE122" s="26">
        <f ca="1" t="shared" si="24"/>
        <v>74.19</v>
      </c>
      <c r="AF122" s="13">
        <f t="shared" si="18"/>
        <v>14.68</v>
      </c>
      <c r="AG122" s="13">
        <f t="shared" si="19"/>
        <v>74.19</v>
      </c>
      <c r="AH122" s="13">
        <f t="shared" si="20"/>
        <v>0</v>
      </c>
      <c r="AI122" s="13">
        <f t="shared" si="21"/>
        <v>0</v>
      </c>
      <c r="AJ122" s="13">
        <f t="shared" si="22"/>
        <v>14.68</v>
      </c>
      <c r="AK122" s="13">
        <f t="shared" si="23"/>
        <v>74.1</v>
      </c>
      <c r="AL122" s="13">
        <f ca="1" t="shared" si="16"/>
        <v>7</v>
      </c>
    </row>
    <row r="123" spans="1:38" s="21" customFormat="1" ht="16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4"/>
      <c r="Y123" s="17"/>
      <c r="Z123" s="16">
        <f t="shared" si="17"/>
        <v>123</v>
      </c>
      <c r="AA123" s="30">
        <v>94.08</v>
      </c>
      <c r="AB123" s="30">
        <v>61.7</v>
      </c>
      <c r="AC123" s="13">
        <v>3</v>
      </c>
      <c r="AD123" s="26">
        <f ca="1" t="shared" si="24"/>
        <v>79.91</v>
      </c>
      <c r="AE123" s="26">
        <f ca="1" t="shared" si="24"/>
        <v>99.36</v>
      </c>
      <c r="AF123" s="13">
        <f t="shared" si="18"/>
        <v>79.91</v>
      </c>
      <c r="AG123" s="13">
        <f t="shared" si="19"/>
        <v>99.36</v>
      </c>
      <c r="AH123" s="13">
        <f t="shared" si="20"/>
        <v>0</v>
      </c>
      <c r="AI123" s="13">
        <f t="shared" si="21"/>
        <v>0</v>
      </c>
      <c r="AJ123" s="13">
        <f t="shared" si="22"/>
        <v>79.91</v>
      </c>
      <c r="AK123" s="13">
        <f t="shared" si="23"/>
        <v>99.3</v>
      </c>
      <c r="AL123" s="13">
        <f ca="1" t="shared" si="16"/>
        <v>7</v>
      </c>
    </row>
    <row r="124" spans="1:38" s="21" customFormat="1" ht="16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4"/>
      <c r="Y124" s="17"/>
      <c r="Z124" s="16">
        <f t="shared" si="17"/>
        <v>124</v>
      </c>
      <c r="AA124" s="30">
        <v>6.05</v>
      </c>
      <c r="AB124" s="30">
        <v>89.9</v>
      </c>
      <c r="AC124" s="13">
        <v>3</v>
      </c>
      <c r="AD124" s="26">
        <f ca="1" t="shared" si="24"/>
        <v>55.95</v>
      </c>
      <c r="AE124" s="26">
        <f ca="1" t="shared" si="24"/>
        <v>69.02</v>
      </c>
      <c r="AF124" s="13">
        <f t="shared" si="18"/>
        <v>55.95</v>
      </c>
      <c r="AG124" s="13">
        <f t="shared" si="19"/>
        <v>69.02</v>
      </c>
      <c r="AH124" s="13">
        <f t="shared" si="20"/>
        <v>0</v>
      </c>
      <c r="AI124" s="13">
        <f t="shared" si="21"/>
        <v>0</v>
      </c>
      <c r="AJ124" s="13">
        <f t="shared" si="22"/>
        <v>55.95</v>
      </c>
      <c r="AK124" s="13">
        <f t="shared" si="23"/>
        <v>69</v>
      </c>
      <c r="AL124" s="13">
        <f ca="1" t="shared" si="16"/>
        <v>8</v>
      </c>
    </row>
    <row r="125" spans="1:38" s="21" customFormat="1" ht="16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4"/>
      <c r="Y125" s="17"/>
      <c r="Z125" s="16">
        <f t="shared" si="17"/>
        <v>125</v>
      </c>
      <c r="AA125" s="30">
        <v>37.31</v>
      </c>
      <c r="AB125" s="30">
        <v>86.9</v>
      </c>
      <c r="AC125" s="13">
        <v>8</v>
      </c>
      <c r="AD125" s="26">
        <f ca="1" t="shared" si="24"/>
        <v>41.24</v>
      </c>
      <c r="AE125" s="26">
        <f ca="1" t="shared" si="24"/>
        <v>51.61</v>
      </c>
      <c r="AF125" s="13">
        <f t="shared" si="18"/>
        <v>41.24</v>
      </c>
      <c r="AG125" s="13">
        <f t="shared" si="19"/>
        <v>51.61</v>
      </c>
      <c r="AH125" s="13">
        <f t="shared" si="20"/>
        <v>0</v>
      </c>
      <c r="AI125" s="13">
        <f t="shared" si="21"/>
        <v>0</v>
      </c>
      <c r="AJ125" s="13">
        <f t="shared" si="22"/>
        <v>41.24</v>
      </c>
      <c r="AK125" s="13">
        <f t="shared" si="23"/>
        <v>51.6</v>
      </c>
      <c r="AL125" s="13">
        <f ca="1" t="shared" si="16"/>
        <v>6</v>
      </c>
    </row>
    <row r="126" spans="1:38" s="21" customFormat="1" ht="16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4"/>
      <c r="Y126" s="17"/>
      <c r="Z126" s="16">
        <f t="shared" si="17"/>
        <v>126</v>
      </c>
      <c r="AA126" s="30">
        <v>27.47</v>
      </c>
      <c r="AB126" s="30">
        <v>52.2</v>
      </c>
      <c r="AC126" s="13">
        <v>4</v>
      </c>
      <c r="AD126" s="26">
        <f ca="1" t="shared" si="24"/>
        <v>91.36</v>
      </c>
      <c r="AE126" s="26">
        <f ca="1" t="shared" si="24"/>
        <v>46.72</v>
      </c>
      <c r="AF126" s="13">
        <f t="shared" si="18"/>
        <v>91.36</v>
      </c>
      <c r="AG126" s="13">
        <f t="shared" si="19"/>
        <v>46.72</v>
      </c>
      <c r="AH126" s="13">
        <f t="shared" si="20"/>
        <v>0</v>
      </c>
      <c r="AI126" s="13">
        <f t="shared" si="21"/>
        <v>0</v>
      </c>
      <c r="AJ126" s="13">
        <f t="shared" si="22"/>
        <v>91.36</v>
      </c>
      <c r="AK126" s="13">
        <f t="shared" si="23"/>
        <v>46.7</v>
      </c>
      <c r="AL126" s="13">
        <f ca="1" t="shared" si="16"/>
        <v>7</v>
      </c>
    </row>
    <row r="127" spans="1:38" s="21" customFormat="1" ht="16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4"/>
      <c r="Y127" s="17"/>
      <c r="Z127" s="16">
        <f t="shared" si="17"/>
        <v>127</v>
      </c>
      <c r="AA127" s="30">
        <v>92.17</v>
      </c>
      <c r="AB127" s="30">
        <v>83.5</v>
      </c>
      <c r="AC127" s="13">
        <v>7</v>
      </c>
      <c r="AD127" s="26">
        <f ca="1" t="shared" si="24"/>
        <v>86.01</v>
      </c>
      <c r="AE127" s="26">
        <f ca="1" t="shared" si="24"/>
        <v>72.88</v>
      </c>
      <c r="AF127" s="13">
        <f t="shared" si="18"/>
        <v>86.01</v>
      </c>
      <c r="AG127" s="13">
        <f t="shared" si="19"/>
        <v>72.88</v>
      </c>
      <c r="AH127" s="13">
        <f t="shared" si="20"/>
        <v>0</v>
      </c>
      <c r="AI127" s="13">
        <f t="shared" si="21"/>
        <v>0</v>
      </c>
      <c r="AJ127" s="13">
        <f t="shared" si="22"/>
        <v>86.01</v>
      </c>
      <c r="AK127" s="13">
        <f t="shared" si="23"/>
        <v>72.8</v>
      </c>
      <c r="AL127" s="13">
        <f ca="1" t="shared" si="16"/>
        <v>3</v>
      </c>
    </row>
    <row r="128" spans="1:38" s="21" customFormat="1" ht="16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4"/>
      <c r="Y128" s="17"/>
      <c r="Z128" s="16">
        <f t="shared" si="17"/>
        <v>128</v>
      </c>
      <c r="AA128" s="30">
        <v>45.72</v>
      </c>
      <c r="AB128" s="30">
        <v>2.2</v>
      </c>
      <c r="AC128" s="13">
        <v>3</v>
      </c>
      <c r="AD128" s="26">
        <f ca="1" t="shared" si="24"/>
        <v>24.51</v>
      </c>
      <c r="AE128" s="26">
        <f ca="1" t="shared" si="24"/>
        <v>94.88</v>
      </c>
      <c r="AF128" s="13">
        <f t="shared" si="18"/>
        <v>24.51</v>
      </c>
      <c r="AG128" s="13">
        <f t="shared" si="19"/>
        <v>94.88</v>
      </c>
      <c r="AH128" s="13">
        <f t="shared" si="20"/>
        <v>0</v>
      </c>
      <c r="AI128" s="13">
        <f t="shared" si="21"/>
        <v>0</v>
      </c>
      <c r="AJ128" s="13">
        <f t="shared" si="22"/>
        <v>24.51</v>
      </c>
      <c r="AK128" s="13">
        <f t="shared" si="23"/>
        <v>94.8</v>
      </c>
      <c r="AL128" s="13">
        <f ca="1" t="shared" si="16"/>
        <v>5</v>
      </c>
    </row>
    <row r="129" spans="1:38" s="21" customFormat="1" ht="16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4"/>
      <c r="Y129" s="17"/>
      <c r="Z129" s="16">
        <f t="shared" si="17"/>
        <v>129</v>
      </c>
      <c r="AA129" s="30">
        <v>38.45</v>
      </c>
      <c r="AB129" s="30">
        <v>63.2</v>
      </c>
      <c r="AC129" s="13">
        <v>8</v>
      </c>
      <c r="AD129" s="26">
        <f ca="1" t="shared" si="24"/>
        <v>25.23</v>
      </c>
      <c r="AE129" s="26">
        <f ca="1" t="shared" si="24"/>
        <v>92.14</v>
      </c>
      <c r="AF129" s="13">
        <f t="shared" si="18"/>
        <v>25.23</v>
      </c>
      <c r="AG129" s="13">
        <f t="shared" si="19"/>
        <v>92.14</v>
      </c>
      <c r="AH129" s="13">
        <f t="shared" si="20"/>
        <v>0</v>
      </c>
      <c r="AI129" s="13">
        <f t="shared" si="21"/>
        <v>0</v>
      </c>
      <c r="AJ129" s="13">
        <f t="shared" si="22"/>
        <v>25.23</v>
      </c>
      <c r="AK129" s="13">
        <f t="shared" si="23"/>
        <v>92.1</v>
      </c>
      <c r="AL129" s="13">
        <f ca="1" t="shared" si="16"/>
        <v>3</v>
      </c>
    </row>
    <row r="130" spans="1:38" s="21" customFormat="1" ht="16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4"/>
      <c r="Y130" s="17"/>
      <c r="Z130" s="16">
        <f t="shared" si="17"/>
        <v>130</v>
      </c>
      <c r="AA130" s="30">
        <v>52.24</v>
      </c>
      <c r="AB130" s="30">
        <v>32</v>
      </c>
      <c r="AC130" s="13">
        <v>4</v>
      </c>
      <c r="AD130" s="26">
        <f ca="1" t="shared" si="24"/>
        <v>0.67</v>
      </c>
      <c r="AE130" s="26">
        <f ca="1" t="shared" si="24"/>
        <v>88.39</v>
      </c>
      <c r="AF130" s="13">
        <f t="shared" si="18"/>
        <v>2.67</v>
      </c>
      <c r="AG130" s="13">
        <f t="shared" si="19"/>
        <v>88.39</v>
      </c>
      <c r="AH130" s="13">
        <f t="shared" si="20"/>
        <v>0</v>
      </c>
      <c r="AI130" s="13">
        <f t="shared" si="21"/>
        <v>0</v>
      </c>
      <c r="AJ130" s="13">
        <f t="shared" si="22"/>
        <v>2.67</v>
      </c>
      <c r="AK130" s="13">
        <f t="shared" si="23"/>
        <v>88.3</v>
      </c>
      <c r="AL130" s="13">
        <f aca="true" ca="1" t="shared" si="25" ref="AL130:AL135">INT(RAND()*6)+3</f>
        <v>6</v>
      </c>
    </row>
    <row r="131" spans="1:38" s="21" customFormat="1" ht="16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4"/>
      <c r="Y131" s="17"/>
      <c r="Z131" s="16">
        <f>Z130+1</f>
        <v>131</v>
      </c>
      <c r="AA131" s="30">
        <v>90.87</v>
      </c>
      <c r="AB131" s="30">
        <v>26.7</v>
      </c>
      <c r="AC131" s="13">
        <v>8</v>
      </c>
      <c r="AD131" s="26">
        <f ca="1" t="shared" si="24"/>
        <v>21.82</v>
      </c>
      <c r="AE131" s="26">
        <f ca="1" t="shared" si="24"/>
        <v>10.71</v>
      </c>
      <c r="AF131" s="13">
        <f t="shared" si="18"/>
        <v>21.82</v>
      </c>
      <c r="AG131" s="13">
        <f t="shared" si="19"/>
        <v>10.71</v>
      </c>
      <c r="AH131" s="13">
        <f t="shared" si="20"/>
        <v>0</v>
      </c>
      <c r="AI131" s="13">
        <f t="shared" si="21"/>
        <v>0</v>
      </c>
      <c r="AJ131" s="13">
        <f t="shared" si="22"/>
        <v>21.82</v>
      </c>
      <c r="AK131" s="13">
        <f t="shared" si="23"/>
        <v>10.7</v>
      </c>
      <c r="AL131" s="13">
        <f ca="1" t="shared" si="25"/>
        <v>5</v>
      </c>
    </row>
    <row r="132" spans="1:38" s="21" customFormat="1" ht="16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4"/>
      <c r="Y132" s="17"/>
      <c r="Z132" s="16">
        <f>Z131+1</f>
        <v>132</v>
      </c>
      <c r="AA132" s="30">
        <v>45.37</v>
      </c>
      <c r="AB132" s="30">
        <v>20.7</v>
      </c>
      <c r="AC132" s="13">
        <v>7</v>
      </c>
      <c r="AD132" s="26">
        <f ca="1" t="shared" si="24"/>
        <v>83.1</v>
      </c>
      <c r="AE132" s="26">
        <f ca="1" t="shared" si="24"/>
        <v>90.62</v>
      </c>
      <c r="AF132" s="13">
        <f t="shared" si="18"/>
        <v>83.1</v>
      </c>
      <c r="AG132" s="13">
        <f t="shared" si="19"/>
        <v>90.62</v>
      </c>
      <c r="AH132" s="13">
        <f t="shared" si="20"/>
        <v>1</v>
      </c>
      <c r="AI132" s="13">
        <f t="shared" si="21"/>
        <v>0</v>
      </c>
      <c r="AJ132" s="13">
        <f t="shared" si="22"/>
        <v>83.1</v>
      </c>
      <c r="AK132" s="13">
        <f t="shared" si="23"/>
        <v>90.62</v>
      </c>
      <c r="AL132" s="13">
        <f ca="1" t="shared" si="25"/>
        <v>4</v>
      </c>
    </row>
    <row r="133" spans="1:38" s="21" customFormat="1" ht="16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4"/>
      <c r="Y133" s="17"/>
      <c r="Z133" s="16">
        <f>Z132+1</f>
        <v>133</v>
      </c>
      <c r="AA133" s="30">
        <v>36.31</v>
      </c>
      <c r="AB133" s="30">
        <v>98.4</v>
      </c>
      <c r="AC133" s="13">
        <v>6</v>
      </c>
      <c r="AD133" s="26">
        <f ca="1" t="shared" si="24"/>
        <v>26.42</v>
      </c>
      <c r="AE133" s="26">
        <f ca="1" t="shared" si="24"/>
        <v>7.91</v>
      </c>
      <c r="AF133" s="13">
        <f t="shared" si="18"/>
        <v>26.42</v>
      </c>
      <c r="AG133" s="13">
        <f t="shared" si="19"/>
        <v>7.91</v>
      </c>
      <c r="AH133" s="13">
        <f t="shared" si="20"/>
        <v>0</v>
      </c>
      <c r="AI133" s="13">
        <f t="shared" si="21"/>
        <v>0</v>
      </c>
      <c r="AJ133" s="13">
        <f t="shared" si="22"/>
        <v>26.42</v>
      </c>
      <c r="AK133" s="13">
        <f t="shared" si="23"/>
        <v>7.9</v>
      </c>
      <c r="AL133" s="13">
        <f ca="1" t="shared" si="25"/>
        <v>3</v>
      </c>
    </row>
    <row r="134" spans="1:38" s="21" customFormat="1" ht="16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4"/>
      <c r="Y134" s="17"/>
      <c r="Z134" s="16">
        <f>Z133+1</f>
        <v>134</v>
      </c>
      <c r="AA134" s="30">
        <v>54.35</v>
      </c>
      <c r="AB134" s="30">
        <v>34.8</v>
      </c>
      <c r="AC134" s="13">
        <v>8</v>
      </c>
      <c r="AD134" s="26">
        <f ca="1" t="shared" si="24"/>
        <v>30.69</v>
      </c>
      <c r="AE134" s="26">
        <f ca="1" t="shared" si="24"/>
        <v>70.03</v>
      </c>
      <c r="AF134" s="13">
        <f t="shared" si="18"/>
        <v>30.69</v>
      </c>
      <c r="AG134" s="13">
        <f t="shared" si="19"/>
        <v>70.03</v>
      </c>
      <c r="AH134" s="13">
        <f t="shared" si="20"/>
        <v>0</v>
      </c>
      <c r="AI134" s="13">
        <f t="shared" si="21"/>
        <v>0</v>
      </c>
      <c r="AJ134" s="13">
        <f t="shared" si="22"/>
        <v>30.69</v>
      </c>
      <c r="AK134" s="13">
        <f t="shared" si="23"/>
        <v>70</v>
      </c>
      <c r="AL134" s="13">
        <f ca="1" t="shared" si="25"/>
        <v>5</v>
      </c>
    </row>
    <row r="135" spans="1:38" s="21" customFormat="1" ht="16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4"/>
      <c r="Y135" s="17"/>
      <c r="Z135" s="16">
        <f>Z134+1</f>
        <v>135</v>
      </c>
      <c r="AA135" s="30">
        <v>96.13</v>
      </c>
      <c r="AB135" s="30">
        <v>98.3</v>
      </c>
      <c r="AC135" s="13">
        <v>8</v>
      </c>
      <c r="AD135" s="26">
        <f ca="1" t="shared" si="24"/>
        <v>96.44</v>
      </c>
      <c r="AE135" s="26">
        <f ca="1" t="shared" si="24"/>
        <v>36.12</v>
      </c>
      <c r="AF135" s="13">
        <f t="shared" si="18"/>
        <v>96.44</v>
      </c>
      <c r="AG135" s="13">
        <f t="shared" si="19"/>
        <v>36.12</v>
      </c>
      <c r="AH135" s="13">
        <f t="shared" si="20"/>
        <v>0</v>
      </c>
      <c r="AI135" s="13">
        <f t="shared" si="21"/>
        <v>0</v>
      </c>
      <c r="AJ135" s="13">
        <f t="shared" si="22"/>
        <v>96.44</v>
      </c>
      <c r="AK135" s="13">
        <f t="shared" si="23"/>
        <v>36.1</v>
      </c>
      <c r="AL135" s="13">
        <f ca="1" t="shared" si="25"/>
        <v>7</v>
      </c>
    </row>
    <row r="136" spans="15:26" ht="16.5" customHeight="1">
      <c r="O136" s="2"/>
      <c r="P136" s="2"/>
      <c r="Q136" s="2"/>
      <c r="R136" s="2"/>
      <c r="S136" s="2"/>
      <c r="T136" s="2"/>
      <c r="U136" s="2"/>
      <c r="V136" s="21"/>
      <c r="W136" s="21"/>
      <c r="X136" s="2"/>
      <c r="Y136" s="27"/>
      <c r="Z136" s="27"/>
    </row>
    <row r="137" spans="15:26" ht="16.5" customHeight="1">
      <c r="O137" s="2"/>
      <c r="P137" s="2"/>
      <c r="Q137" s="2"/>
      <c r="R137" s="2"/>
      <c r="S137" s="2"/>
      <c r="T137" s="2"/>
      <c r="U137" s="2"/>
      <c r="V137" s="21"/>
      <c r="W137" s="21"/>
      <c r="X137" s="2"/>
      <c r="Y137" s="27"/>
      <c r="Z137" s="27"/>
    </row>
    <row r="138" spans="15:26" ht="16.5" customHeight="1">
      <c r="O138" s="2"/>
      <c r="P138" s="2"/>
      <c r="Q138" s="2"/>
      <c r="R138" s="2"/>
      <c r="S138" s="2"/>
      <c r="T138" s="2"/>
      <c r="U138" s="2"/>
      <c r="V138" s="21"/>
      <c r="W138" s="21"/>
      <c r="X138" s="2"/>
      <c r="Y138" s="27"/>
      <c r="Z138" s="27"/>
    </row>
    <row r="139" spans="15:26" ht="16.5" customHeight="1">
      <c r="O139" s="2"/>
      <c r="P139" s="2"/>
      <c r="Q139" s="2"/>
      <c r="R139" s="2"/>
      <c r="S139" s="2"/>
      <c r="T139" s="2"/>
      <c r="U139" s="2"/>
      <c r="V139" s="21"/>
      <c r="W139" s="21"/>
      <c r="X139" s="2"/>
      <c r="Y139" s="27"/>
      <c r="Z139" s="27"/>
    </row>
    <row r="140" spans="15:26" ht="16.5" customHeight="1">
      <c r="O140" s="2"/>
      <c r="P140" s="2"/>
      <c r="Q140" s="2"/>
      <c r="R140" s="2"/>
      <c r="S140" s="2"/>
      <c r="T140" s="2"/>
      <c r="U140" s="2"/>
      <c r="V140" s="21"/>
      <c r="W140" s="21"/>
      <c r="X140" s="2"/>
      <c r="Y140" s="27"/>
      <c r="Z140" s="27"/>
    </row>
    <row r="141" spans="15:26" ht="16.5" customHeight="1">
      <c r="O141" s="2"/>
      <c r="P141" s="2"/>
      <c r="Q141" s="2"/>
      <c r="R141" s="2"/>
      <c r="S141" s="2"/>
      <c r="T141" s="2"/>
      <c r="U141" s="2"/>
      <c r="V141" s="21"/>
      <c r="W141" s="21"/>
      <c r="X141" s="2"/>
      <c r="Y141" s="27"/>
      <c r="Z141" s="27"/>
    </row>
    <row r="142" spans="15:26" ht="16.5" customHeight="1">
      <c r="O142" s="2"/>
      <c r="P142" s="2"/>
      <c r="Q142" s="2"/>
      <c r="R142" s="2"/>
      <c r="S142" s="2"/>
      <c r="T142" s="2"/>
      <c r="U142" s="2"/>
      <c r="V142" s="21"/>
      <c r="W142" s="21"/>
      <c r="X142" s="2"/>
      <c r="Y142" s="27"/>
      <c r="Z142" s="27"/>
    </row>
    <row r="143" spans="15:26" ht="16.5" customHeight="1">
      <c r="O143" s="2"/>
      <c r="P143" s="2"/>
      <c r="Q143" s="2"/>
      <c r="R143" s="2"/>
      <c r="S143" s="2"/>
      <c r="T143" s="2"/>
      <c r="U143" s="2"/>
      <c r="V143" s="21"/>
      <c r="W143" s="21"/>
      <c r="X143" s="2"/>
      <c r="Y143" s="27"/>
      <c r="Z143" s="27"/>
    </row>
    <row r="144" spans="15:26" ht="16.5" customHeight="1">
      <c r="O144" s="2"/>
      <c r="P144" s="2"/>
      <c r="Q144" s="2"/>
      <c r="R144" s="2"/>
      <c r="S144" s="2"/>
      <c r="T144" s="2"/>
      <c r="U144" s="2"/>
      <c r="V144" s="21"/>
      <c r="W144" s="21"/>
      <c r="X144" s="2"/>
      <c r="Y144" s="27"/>
      <c r="Z144" s="27"/>
    </row>
    <row r="145" spans="15:26" ht="16.5" customHeight="1">
      <c r="O145" s="2"/>
      <c r="P145" s="2"/>
      <c r="Q145" s="2"/>
      <c r="R145" s="2"/>
      <c r="S145" s="2"/>
      <c r="T145" s="2"/>
      <c r="U145" s="2"/>
      <c r="V145" s="21"/>
      <c r="W145" s="21"/>
      <c r="X145" s="2"/>
      <c r="Y145" s="27"/>
      <c r="Z145" s="27"/>
    </row>
    <row r="146" spans="15:26" ht="16.5" customHeight="1">
      <c r="O146" s="2"/>
      <c r="P146" s="2"/>
      <c r="Q146" s="2"/>
      <c r="R146" s="2"/>
      <c r="S146" s="2"/>
      <c r="T146" s="2"/>
      <c r="U146" s="2"/>
      <c r="V146" s="21"/>
      <c r="W146" s="21"/>
      <c r="X146" s="2"/>
      <c r="Y146" s="27"/>
      <c r="Z146" s="27"/>
    </row>
    <row r="147" spans="15:26" ht="16.5" customHeight="1">
      <c r="O147" s="2"/>
      <c r="P147" s="2"/>
      <c r="Q147" s="2"/>
      <c r="R147" s="2"/>
      <c r="S147" s="2"/>
      <c r="T147" s="2"/>
      <c r="U147" s="2"/>
      <c r="V147" s="21"/>
      <c r="W147" s="21"/>
      <c r="X147" s="2"/>
      <c r="Y147" s="27"/>
      <c r="Z147" s="27"/>
    </row>
    <row r="148" spans="15:26" ht="16.5" customHeight="1">
      <c r="O148" s="2"/>
      <c r="P148" s="2"/>
      <c r="Q148" s="2"/>
      <c r="R148" s="2"/>
      <c r="S148" s="2"/>
      <c r="T148" s="2"/>
      <c r="U148" s="2"/>
      <c r="V148" s="21"/>
      <c r="W148" s="21"/>
      <c r="X148" s="2"/>
      <c r="Y148" s="27"/>
      <c r="Z148" s="27"/>
    </row>
    <row r="149" spans="15:26" ht="16.5" customHeight="1">
      <c r="O149" s="2"/>
      <c r="P149" s="2"/>
      <c r="Q149" s="2"/>
      <c r="R149" s="2"/>
      <c r="S149" s="2"/>
      <c r="T149" s="2"/>
      <c r="U149" s="2"/>
      <c r="V149" s="21"/>
      <c r="W149" s="21"/>
      <c r="X149" s="2"/>
      <c r="Y149" s="27"/>
      <c r="Z149" s="27"/>
    </row>
    <row r="150" spans="15:26" ht="16.5" customHeight="1">
      <c r="O150" s="2"/>
      <c r="P150" s="2"/>
      <c r="Q150" s="2"/>
      <c r="R150" s="2"/>
      <c r="S150" s="2"/>
      <c r="T150" s="2"/>
      <c r="U150" s="2"/>
      <c r="V150" s="21"/>
      <c r="W150" s="21"/>
      <c r="X150" s="2"/>
      <c r="Y150" s="27"/>
      <c r="Z150" s="27"/>
    </row>
    <row r="151" spans="15:26" ht="16.5" customHeight="1">
      <c r="O151" s="2"/>
      <c r="P151" s="2"/>
      <c r="Q151" s="2"/>
      <c r="R151" s="2"/>
      <c r="S151" s="2"/>
      <c r="T151" s="2"/>
      <c r="U151" s="2"/>
      <c r="V151" s="21"/>
      <c r="W151" s="21"/>
      <c r="X151" s="2"/>
      <c r="Y151" s="27"/>
      <c r="Z151" s="27"/>
    </row>
    <row r="152" spans="15:26" ht="16.5" customHeight="1">
      <c r="O152" s="2"/>
      <c r="P152" s="2"/>
      <c r="Q152" s="2"/>
      <c r="R152" s="2"/>
      <c r="S152" s="2"/>
      <c r="T152" s="2"/>
      <c r="U152" s="2"/>
      <c r="V152" s="21"/>
      <c r="W152" s="21"/>
      <c r="X152" s="2"/>
      <c r="Y152" s="27"/>
      <c r="Z152" s="27"/>
    </row>
    <row r="153" spans="15:26" ht="16.5" customHeight="1">
      <c r="O153" s="2"/>
      <c r="P153" s="2"/>
      <c r="Q153" s="2"/>
      <c r="R153" s="2"/>
      <c r="S153" s="2"/>
      <c r="T153" s="2"/>
      <c r="U153" s="2"/>
      <c r="V153" s="21"/>
      <c r="W153" s="21"/>
      <c r="X153" s="2"/>
      <c r="Y153" s="27"/>
      <c r="Z153" s="27"/>
    </row>
    <row r="154" spans="15:26" ht="16.5" customHeight="1">
      <c r="O154" s="2"/>
      <c r="P154" s="2"/>
      <c r="Q154" s="2"/>
      <c r="R154" s="2"/>
      <c r="S154" s="2"/>
      <c r="T154" s="2"/>
      <c r="U154" s="2"/>
      <c r="V154" s="21"/>
      <c r="W154" s="21"/>
      <c r="X154" s="2"/>
      <c r="Y154" s="27"/>
      <c r="Z154" s="27"/>
    </row>
    <row r="155" spans="15:26" ht="16.5" customHeight="1">
      <c r="O155" s="2"/>
      <c r="P155" s="2"/>
      <c r="Q155" s="2"/>
      <c r="R155" s="2"/>
      <c r="S155" s="2"/>
      <c r="T155" s="2"/>
      <c r="U155" s="2"/>
      <c r="V155" s="21"/>
      <c r="W155" s="21"/>
      <c r="X155" s="2"/>
      <c r="Y155" s="27"/>
      <c r="Z155" s="27"/>
    </row>
    <row r="156" spans="15:26" ht="16.5" customHeight="1">
      <c r="O156" s="2"/>
      <c r="P156" s="2"/>
      <c r="Q156" s="2"/>
      <c r="R156" s="2"/>
      <c r="S156" s="2"/>
      <c r="T156" s="2"/>
      <c r="U156" s="2"/>
      <c r="V156" s="21"/>
      <c r="W156" s="21"/>
      <c r="X156" s="2"/>
      <c r="Y156" s="27"/>
      <c r="Z156" s="27"/>
    </row>
    <row r="157" spans="15:26" ht="16.5" customHeight="1">
      <c r="O157" s="2"/>
      <c r="P157" s="2"/>
      <c r="Q157" s="2"/>
      <c r="R157" s="2"/>
      <c r="S157" s="2"/>
      <c r="T157" s="2"/>
      <c r="U157" s="2"/>
      <c r="V157" s="21"/>
      <c r="W157" s="21"/>
      <c r="X157" s="2"/>
      <c r="Y157" s="27"/>
      <c r="Z157" s="27"/>
    </row>
    <row r="158" spans="15:26" ht="16.5" customHeight="1">
      <c r="O158" s="2"/>
      <c r="P158" s="2"/>
      <c r="Q158" s="2"/>
      <c r="R158" s="2"/>
      <c r="S158" s="2"/>
      <c r="T158" s="2"/>
      <c r="U158" s="2"/>
      <c r="V158" s="21"/>
      <c r="W158" s="21"/>
      <c r="X158" s="2"/>
      <c r="Y158" s="27"/>
      <c r="Z158" s="27"/>
    </row>
    <row r="159" spans="15:26" ht="16.5" customHeight="1">
      <c r="O159" s="2"/>
      <c r="P159" s="2"/>
      <c r="Q159" s="2"/>
      <c r="R159" s="2"/>
      <c r="S159" s="2"/>
      <c r="T159" s="2"/>
      <c r="U159" s="2"/>
      <c r="V159" s="21"/>
      <c r="W159" s="21"/>
      <c r="X159" s="2"/>
      <c r="Y159" s="27"/>
      <c r="Z159" s="27"/>
    </row>
    <row r="160" spans="15:26" ht="16.5" customHeight="1">
      <c r="O160" s="2"/>
      <c r="P160" s="2"/>
      <c r="Q160" s="2"/>
      <c r="R160" s="2"/>
      <c r="S160" s="2"/>
      <c r="T160" s="2"/>
      <c r="U160" s="2"/>
      <c r="V160" s="21"/>
      <c r="W160" s="21"/>
      <c r="X160" s="2"/>
      <c r="Y160" s="27"/>
      <c r="Z160" s="27"/>
    </row>
    <row r="161" spans="15:26" ht="16.5" customHeight="1">
      <c r="O161" s="2"/>
      <c r="P161" s="2"/>
      <c r="Q161" s="2"/>
      <c r="R161" s="2"/>
      <c r="S161" s="2"/>
      <c r="T161" s="2"/>
      <c r="U161" s="2"/>
      <c r="V161" s="21"/>
      <c r="W161" s="21"/>
      <c r="X161" s="2"/>
      <c r="Y161" s="27"/>
      <c r="Z161" s="27"/>
    </row>
    <row r="162" spans="15:26" ht="16.5" customHeight="1">
      <c r="O162" s="2"/>
      <c r="P162" s="2"/>
      <c r="Q162" s="2"/>
      <c r="R162" s="2"/>
      <c r="S162" s="2"/>
      <c r="T162" s="2"/>
      <c r="U162" s="2"/>
      <c r="V162" s="21"/>
      <c r="W162" s="21"/>
      <c r="X162" s="2"/>
      <c r="Y162" s="27"/>
      <c r="Z162" s="27"/>
    </row>
    <row r="163" spans="15:26" ht="16.5" customHeight="1">
      <c r="O163" s="2"/>
      <c r="P163" s="2"/>
      <c r="Q163" s="2"/>
      <c r="R163" s="2"/>
      <c r="S163" s="2"/>
      <c r="T163" s="2"/>
      <c r="U163" s="2"/>
      <c r="V163" s="21"/>
      <c r="W163" s="21"/>
      <c r="X163" s="2"/>
      <c r="Y163" s="27"/>
      <c r="Z163" s="27"/>
    </row>
    <row r="164" spans="15:26" ht="16.5" customHeight="1">
      <c r="O164" s="2"/>
      <c r="P164" s="2"/>
      <c r="Q164" s="2"/>
      <c r="R164" s="2"/>
      <c r="S164" s="2"/>
      <c r="T164" s="2"/>
      <c r="U164" s="2"/>
      <c r="V164" s="21"/>
      <c r="W164" s="21"/>
      <c r="X164" s="2"/>
      <c r="Y164" s="27"/>
      <c r="Z164" s="27"/>
    </row>
    <row r="165" spans="15:26" ht="16.5" customHeight="1">
      <c r="O165" s="2"/>
      <c r="P165" s="2"/>
      <c r="Q165" s="2"/>
      <c r="R165" s="2"/>
      <c r="S165" s="2"/>
      <c r="T165" s="2"/>
      <c r="U165" s="2"/>
      <c r="V165" s="21"/>
      <c r="W165" s="21"/>
      <c r="X165" s="2"/>
      <c r="Y165" s="27"/>
      <c r="Z165" s="27"/>
    </row>
    <row r="166" spans="15:26" ht="16.5" customHeight="1">
      <c r="O166" s="2"/>
      <c r="P166" s="2"/>
      <c r="Q166" s="2"/>
      <c r="R166" s="2"/>
      <c r="S166" s="2"/>
      <c r="T166" s="2"/>
      <c r="U166" s="2"/>
      <c r="V166" s="21"/>
      <c r="W166" s="21"/>
      <c r="X166" s="2"/>
      <c r="Y166" s="27"/>
      <c r="Z166" s="27"/>
    </row>
    <row r="167" spans="15:26" ht="16.5" customHeight="1">
      <c r="O167" s="2"/>
      <c r="P167" s="2"/>
      <c r="Q167" s="2"/>
      <c r="R167" s="2"/>
      <c r="S167" s="2"/>
      <c r="T167" s="2"/>
      <c r="U167" s="2"/>
      <c r="V167" s="21"/>
      <c r="W167" s="21"/>
      <c r="X167" s="2"/>
      <c r="Y167" s="27"/>
      <c r="Z167" s="27"/>
    </row>
    <row r="168" spans="15:26" ht="16.5" customHeight="1">
      <c r="O168" s="2"/>
      <c r="P168" s="2"/>
      <c r="Q168" s="2"/>
      <c r="R168" s="2"/>
      <c r="S168" s="2"/>
      <c r="T168" s="2"/>
      <c r="U168" s="2"/>
      <c r="V168" s="21"/>
      <c r="W168" s="21"/>
      <c r="X168" s="2"/>
      <c r="Y168" s="27"/>
      <c r="Z168" s="27"/>
    </row>
    <row r="169" spans="15:26" ht="16.5" customHeight="1">
      <c r="O169" s="2"/>
      <c r="P169" s="2"/>
      <c r="Q169" s="2"/>
      <c r="R169" s="2"/>
      <c r="S169" s="2"/>
      <c r="T169" s="2"/>
      <c r="U169" s="2"/>
      <c r="V169" s="21"/>
      <c r="W169" s="21"/>
      <c r="X169" s="2"/>
      <c r="Y169" s="27"/>
      <c r="Z169" s="27"/>
    </row>
    <row r="170" spans="15:26" ht="16.5" customHeight="1">
      <c r="O170" s="2"/>
      <c r="P170" s="2"/>
      <c r="Q170" s="2"/>
      <c r="R170" s="2"/>
      <c r="S170" s="2"/>
      <c r="T170" s="2"/>
      <c r="U170" s="2"/>
      <c r="V170" s="21"/>
      <c r="W170" s="21"/>
      <c r="X170" s="2"/>
      <c r="Y170" s="27"/>
      <c r="Z170" s="27"/>
    </row>
    <row r="171" spans="15:26" ht="16.5" customHeight="1">
      <c r="O171" s="2"/>
      <c r="P171" s="2"/>
      <c r="Q171" s="2"/>
      <c r="R171" s="2"/>
      <c r="S171" s="2"/>
      <c r="T171" s="2"/>
      <c r="U171" s="2"/>
      <c r="V171" s="21"/>
      <c r="W171" s="21"/>
      <c r="X171" s="2"/>
      <c r="Y171" s="27"/>
      <c r="Z171" s="27"/>
    </row>
    <row r="172" spans="15:26" ht="16.5" customHeight="1">
      <c r="O172" s="2"/>
      <c r="P172" s="2"/>
      <c r="Q172" s="2"/>
      <c r="R172" s="2"/>
      <c r="S172" s="2"/>
      <c r="T172" s="2"/>
      <c r="U172" s="2"/>
      <c r="V172" s="21"/>
      <c r="W172" s="21"/>
      <c r="X172" s="2"/>
      <c r="Y172" s="27"/>
      <c r="Z172" s="27"/>
    </row>
    <row r="173" spans="15:26" ht="16.5" customHeight="1">
      <c r="O173" s="2"/>
      <c r="P173" s="2"/>
      <c r="Q173" s="2"/>
      <c r="R173" s="2"/>
      <c r="S173" s="2"/>
      <c r="T173" s="2"/>
      <c r="U173" s="2"/>
      <c r="V173" s="21"/>
      <c r="W173" s="21"/>
      <c r="X173" s="2"/>
      <c r="Y173" s="27"/>
      <c r="Z173" s="27"/>
    </row>
    <row r="174" spans="15:26" ht="16.5" customHeight="1">
      <c r="O174" s="2"/>
      <c r="P174" s="2"/>
      <c r="Q174" s="2"/>
      <c r="R174" s="2"/>
      <c r="S174" s="2"/>
      <c r="T174" s="2"/>
      <c r="U174" s="2"/>
      <c r="V174" s="21"/>
      <c r="W174" s="21"/>
      <c r="X174" s="2"/>
      <c r="Y174" s="27"/>
      <c r="Z174" s="27"/>
    </row>
    <row r="175" spans="15:26" ht="16.5" customHeight="1">
      <c r="O175" s="2"/>
      <c r="P175" s="2"/>
      <c r="Q175" s="2"/>
      <c r="R175" s="2"/>
      <c r="S175" s="2"/>
      <c r="T175" s="2"/>
      <c r="U175" s="2"/>
      <c r="V175" s="21"/>
      <c r="W175" s="21"/>
      <c r="X175" s="2"/>
      <c r="Y175" s="27"/>
      <c r="Z175" s="27"/>
    </row>
    <row r="176" spans="15:26" ht="16.5" customHeight="1">
      <c r="O176" s="2"/>
      <c r="P176" s="2"/>
      <c r="Q176" s="2"/>
      <c r="R176" s="2"/>
      <c r="S176" s="2"/>
      <c r="T176" s="2"/>
      <c r="U176" s="2"/>
      <c r="V176" s="21"/>
      <c r="W176" s="21"/>
      <c r="X176" s="2"/>
      <c r="Y176" s="27"/>
      <c r="Z176" s="27"/>
    </row>
    <row r="177" spans="15:26" ht="16.5" customHeight="1">
      <c r="O177" s="2"/>
      <c r="P177" s="2"/>
      <c r="Q177" s="2"/>
      <c r="R177" s="2"/>
      <c r="S177" s="2"/>
      <c r="T177" s="2"/>
      <c r="U177" s="2"/>
      <c r="V177" s="21"/>
      <c r="W177" s="21"/>
      <c r="X177" s="2"/>
      <c r="Y177" s="27"/>
      <c r="Z177" s="27"/>
    </row>
    <row r="178" spans="15:26" ht="16.5" customHeight="1">
      <c r="O178" s="2"/>
      <c r="P178" s="2"/>
      <c r="Q178" s="2"/>
      <c r="R178" s="2"/>
      <c r="S178" s="2"/>
      <c r="T178" s="2"/>
      <c r="U178" s="2"/>
      <c r="V178" s="21"/>
      <c r="W178" s="21"/>
      <c r="X178" s="2"/>
      <c r="Y178" s="27"/>
      <c r="Z178" s="27"/>
    </row>
    <row r="179" spans="15:26" ht="16.5" customHeight="1">
      <c r="O179" s="2"/>
      <c r="P179" s="2"/>
      <c r="Q179" s="2"/>
      <c r="R179" s="2"/>
      <c r="S179" s="2"/>
      <c r="T179" s="2"/>
      <c r="U179" s="2"/>
      <c r="V179" s="21"/>
      <c r="W179" s="21"/>
      <c r="X179" s="2"/>
      <c r="Y179" s="27"/>
      <c r="Z179" s="27"/>
    </row>
    <row r="180" spans="15:26" ht="16.5" customHeight="1">
      <c r="O180" s="2"/>
      <c r="P180" s="2"/>
      <c r="Q180" s="2"/>
      <c r="R180" s="2"/>
      <c r="S180" s="2"/>
      <c r="T180" s="2"/>
      <c r="U180" s="2"/>
      <c r="V180" s="21"/>
      <c r="W180" s="21"/>
      <c r="X180" s="2"/>
      <c r="Y180" s="27"/>
      <c r="Z180" s="27"/>
    </row>
    <row r="181" spans="15:26" ht="16.5" customHeight="1">
      <c r="O181" s="2"/>
      <c r="P181" s="2"/>
      <c r="Q181" s="2"/>
      <c r="R181" s="2"/>
      <c r="S181" s="2"/>
      <c r="T181" s="2"/>
      <c r="U181" s="2"/>
      <c r="V181" s="21"/>
      <c r="W181" s="21"/>
      <c r="X181" s="2"/>
      <c r="Y181" s="27"/>
      <c r="Z181" s="27"/>
    </row>
    <row r="182" spans="15:26" ht="16.5" customHeight="1">
      <c r="O182" s="2"/>
      <c r="P182" s="2"/>
      <c r="Q182" s="2"/>
      <c r="R182" s="2"/>
      <c r="S182" s="2"/>
      <c r="T182" s="2"/>
      <c r="U182" s="2"/>
      <c r="V182" s="21"/>
      <c r="W182" s="21"/>
      <c r="X182" s="2"/>
      <c r="Y182" s="27"/>
      <c r="Z182" s="27"/>
    </row>
  </sheetData>
  <mergeCells count="1">
    <mergeCell ref="Q12:U16"/>
  </mergeCells>
  <conditionalFormatting sqref="P6">
    <cfRule type="expression" priority="1" dxfId="0" stopIfTrue="1">
      <formula>IF($N$18=$J$18*$L$18,1,0)</formula>
    </cfRule>
  </conditionalFormatting>
  <conditionalFormatting sqref="Q6">
    <cfRule type="expression" priority="2" dxfId="0" stopIfTrue="1">
      <formula>IF($C$6+$E$6=$G$6,1,0)</formula>
    </cfRule>
  </conditionalFormatting>
  <conditionalFormatting sqref="S6">
    <cfRule type="expression" priority="3" dxfId="0" stopIfTrue="1">
      <formula>IF($J$8+$L$8=$N$8,1,0)</formula>
    </cfRule>
  </conditionalFormatting>
  <conditionalFormatting sqref="R7">
    <cfRule type="expression" priority="4" dxfId="0" stopIfTrue="1">
      <formula>IF($C$16+$E$16=$G$16,1,0)</formula>
    </cfRule>
  </conditionalFormatting>
  <conditionalFormatting sqref="T7">
    <cfRule type="expression" priority="5" dxfId="0" stopIfTrue="1">
      <formula>IF($J$14*$L$14=$N$14,1,0)</formula>
    </cfRule>
  </conditionalFormatting>
  <conditionalFormatting sqref="P8">
    <cfRule type="expression" priority="6" dxfId="0" stopIfTrue="1">
      <formula>IF($C$12+$E$12=$G$12,1,0)</formula>
    </cfRule>
  </conditionalFormatting>
  <conditionalFormatting sqref="R8">
    <cfRule type="expression" priority="7" dxfId="0" stopIfTrue="1">
      <formula>IF($J$10+$L$10=$N$10,1,0)</formula>
    </cfRule>
  </conditionalFormatting>
  <conditionalFormatting sqref="S8">
    <cfRule type="expression" priority="8" dxfId="0" stopIfTrue="1">
      <formula>IF($J$15*$L$15=$N$15,1,0)</formula>
    </cfRule>
  </conditionalFormatting>
  <conditionalFormatting sqref="P9">
    <cfRule type="expression" priority="9" dxfId="0" stopIfTrue="1">
      <formula>IF($J$6+$L$6=$N$6,1,0)</formula>
    </cfRule>
  </conditionalFormatting>
  <conditionalFormatting sqref="R9">
    <cfRule type="expression" priority="10" dxfId="0" stopIfTrue="1">
      <formula>IF($J$16*$L$16=$N$16,1,0)</formula>
    </cfRule>
  </conditionalFormatting>
  <conditionalFormatting sqref="P10">
    <cfRule type="expression" priority="11" dxfId="0" stopIfTrue="1">
      <formula>IF($J$12+$L$12=$N$12,1,0)</formula>
    </cfRule>
  </conditionalFormatting>
  <conditionalFormatting sqref="Q10">
    <cfRule type="expression" priority="12" dxfId="0" stopIfTrue="1">
      <formula>IF($J$17*$L$17=$N$17,1,0)</formula>
    </cfRule>
  </conditionalFormatting>
  <conditionalFormatting sqref="R10">
    <cfRule type="expression" priority="13" dxfId="0" stopIfTrue="1">
      <formula>IF($C$10+$E$10=$G$10,1,0)</formula>
    </cfRule>
  </conditionalFormatting>
  <conditionalFormatting sqref="S10">
    <cfRule type="expression" priority="14" dxfId="0" stopIfTrue="1">
      <formula>IF($C$14+$E$14=$G$14,1,0)</formula>
    </cfRule>
  </conditionalFormatting>
  <conditionalFormatting sqref="T8">
    <cfRule type="expression" priority="15" dxfId="0" stopIfTrue="1">
      <formula>IF($C$8+$E$8=$G$8,1,0)</formula>
    </cfRule>
  </conditionalFormatting>
  <conditionalFormatting sqref="Q12:U16">
    <cfRule type="expression" priority="16" dxfId="1" stopIfTrue="1">
      <formula>IF(SUM($D$20:$D$24,$F$20:$F$24,$H$20:$H$21)&gt;11,1,0)</formula>
    </cfRule>
    <cfRule type="expression" priority="17" dxfId="2" stopIfTrue="1">
      <formula>IF(SUM($D$20:$D$24,$F$20:$F$24,$H$20:$H$21)&gt;1,1,0)</formula>
    </cfRule>
    <cfRule type="expression" priority="18" dxfId="3" stopIfTrue="1">
      <formula>IF(SUM($D$20:$D$24,$F$20:$F$24,$H$20:$H$21)=1,1,0)</formula>
    </cfRule>
  </conditionalFormatting>
  <conditionalFormatting sqref="T10">
    <cfRule type="expression" priority="19" dxfId="0" stopIfTrue="1">
      <formula>IF(OR($J$7-$L$7=$N$7,ABS($J$7-$L$7-$N$7)&lt;0.00001),1,0)</formula>
    </cfRule>
  </conditionalFormatting>
  <conditionalFormatting sqref="P7">
    <cfRule type="expression" priority="20" dxfId="0" stopIfTrue="1">
      <formula>IF(OR($C$7-$E$7=$G$7,ABS($C$7-$E$7-$G$7)&lt;0.00001),1,0)</formula>
    </cfRule>
  </conditionalFormatting>
  <conditionalFormatting sqref="S9">
    <cfRule type="expression" priority="21" dxfId="0" stopIfTrue="1">
      <formula>IF(OR($C$9-$E$9=$G$9,ABS($C$9-$E$9-$G$9)&lt;0.00001),1,0)</formula>
    </cfRule>
  </conditionalFormatting>
  <conditionalFormatting sqref="Q7">
    <cfRule type="expression" priority="22" dxfId="0" stopIfTrue="1">
      <formula>IF(OR($C$11-$E$11=$G$11,ABS($C$11-$E$11-$G$11)&lt;0.00001),1,0)</formula>
    </cfRule>
  </conditionalFormatting>
  <conditionalFormatting sqref="T9">
    <cfRule type="expression" priority="23" dxfId="0" stopIfTrue="1">
      <formula>IF(OR($C$13-$E$13=$G$13,ABS($C$13-$E$13-$G$13)&lt;0.00001),1,0)</formula>
    </cfRule>
  </conditionalFormatting>
  <conditionalFormatting sqref="R6">
    <cfRule type="expression" priority="24" dxfId="0" stopIfTrue="1">
      <formula>IF(OR($C$15-$E$15=$G$15,ABS($C$15-$E$15-$G$15)&lt;0.00001),1,0)</formula>
    </cfRule>
  </conditionalFormatting>
  <conditionalFormatting sqref="Q8">
    <cfRule type="expression" priority="25" dxfId="0" stopIfTrue="1">
      <formula>IF(OR($C$17-$E$17=$G$17,ABS($C$17-$E$17-$G$17)&lt;0.00001),1,0)</formula>
    </cfRule>
  </conditionalFormatting>
  <conditionalFormatting sqref="S7">
    <cfRule type="expression" priority="26" dxfId="0" stopIfTrue="1">
      <formula>IF(OR($J$9-$L$9=$N$9,ABS($J$9-$L$9-$N$9)&lt;0.00001),1,0)</formula>
    </cfRule>
  </conditionalFormatting>
  <conditionalFormatting sqref="Q9">
    <cfRule type="expression" priority="27" dxfId="0" stopIfTrue="1">
      <formula>IF(OR($J$11-$L$11=$N$11,ABS($J$11-$L$11-$N$11)&lt;0.00001),1,0)</formula>
    </cfRule>
  </conditionalFormatting>
  <conditionalFormatting sqref="T6">
    <cfRule type="expression" priority="28" dxfId="0" stopIfTrue="1">
      <formula>IF(OR($J$13-$L$13=$N$13,ABS($J$13-$L$13-$N$13)&lt;0.00001),1,0)</formula>
    </cfRule>
  </conditionalFormatting>
  <dataValidations count="1">
    <dataValidation errorStyle="information" type="decimal" allowBlank="1" showInputMessage="1" showErrorMessage="1" errorTitle="PLEASE TRY AGAIN" error="You can only use positive numbers up to 500." sqref="G6:G17 N6:N18">
      <formula1>0</formula1>
      <formula2>500</formula2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Unknown User</cp:lastModifiedBy>
  <cp:lastPrinted>1999-09-14T19:03:43Z</cp:lastPrinted>
  <dcterms:created xsi:type="dcterms:W3CDTF">1999-09-14T07:19:15Z</dcterms:created>
  <dcterms:modified xsi:type="dcterms:W3CDTF">2000-10-18T09:49:15Z</dcterms:modified>
  <cp:category/>
  <cp:version/>
  <cp:contentType/>
  <cp:contentStatus/>
</cp:coreProperties>
</file>